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2120" activeTab="1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накопления'!$A$208:$I$208</definedName>
    <definedName name="_xlnm._FilterDatabase" localSheetId="1" hidden="1">'Пенсионные резервы'!$A$154:$I$154</definedName>
  </definedNames>
  <calcPr calcId="145621"/>
</workbook>
</file>

<file path=xl/calcChain.xml><?xml version="1.0" encoding="utf-8"?>
<calcChain xmlns="http://schemas.openxmlformats.org/spreadsheetml/2006/main">
  <c r="F219" i="4" l="1"/>
  <c r="F261" i="1" l="1"/>
  <c r="F221" i="1"/>
  <c r="F233" i="4" l="1"/>
  <c r="F205" i="1"/>
  <c r="F278" i="1" l="1"/>
  <c r="F225" i="4" l="1"/>
  <c r="F272" i="1" l="1"/>
  <c r="F151" i="4" l="1"/>
  <c r="F174" i="4" l="1"/>
  <c r="F185" i="4"/>
  <c r="F204" i="4"/>
  <c r="F211" i="4"/>
  <c r="F190" i="4" l="1"/>
  <c r="F235" i="4" s="1"/>
  <c r="G217" i="4" l="1"/>
  <c r="G218" i="4"/>
  <c r="G216" i="4"/>
  <c r="G179" i="4"/>
  <c r="G180" i="4"/>
  <c r="G169" i="4"/>
  <c r="G173" i="4"/>
  <c r="G232" i="4"/>
  <c r="G230" i="4"/>
  <c r="G231" i="4"/>
  <c r="G215" i="4"/>
  <c r="G37" i="4"/>
  <c r="G87" i="4"/>
  <c r="G96" i="4"/>
  <c r="G6" i="4"/>
  <c r="G100" i="4"/>
  <c r="G224" i="4"/>
  <c r="G140" i="4"/>
  <c r="G149" i="4"/>
  <c r="G146" i="4"/>
  <c r="G147" i="4"/>
  <c r="G148" i="4"/>
  <c r="G178" i="4"/>
  <c r="G84" i="4"/>
  <c r="G145" i="4"/>
  <c r="G99" i="4"/>
  <c r="G70" i="4"/>
  <c r="G102" i="4"/>
  <c r="G77" i="4"/>
  <c r="G128" i="4"/>
  <c r="F244" i="1"/>
  <c r="G142" i="4" l="1"/>
  <c r="G52" i="4"/>
  <c r="G143" i="4"/>
  <c r="G82" i="4"/>
  <c r="G144" i="4"/>
  <c r="G141" i="4"/>
  <c r="G223" i="4"/>
  <c r="G117" i="4"/>
  <c r="G113" i="4"/>
  <c r="G139" i="4"/>
  <c r="G138" i="4"/>
  <c r="G219" i="4"/>
  <c r="G229" i="4"/>
  <c r="G105" i="4"/>
  <c r="G164" i="4"/>
  <c r="G165" i="4"/>
  <c r="G163" i="4"/>
  <c r="G116" i="4"/>
  <c r="G133" i="4"/>
  <c r="G225" i="4"/>
  <c r="G10" i="4"/>
  <c r="G14" i="4"/>
  <c r="G19" i="4"/>
  <c r="G23" i="4"/>
  <c r="G16" i="4"/>
  <c r="G28" i="4"/>
  <c r="G30" i="4"/>
  <c r="G34" i="4"/>
  <c r="G39" i="4"/>
  <c r="G42" i="4"/>
  <c r="G45" i="4"/>
  <c r="G47" i="4"/>
  <c r="G51" i="4"/>
  <c r="G55" i="4"/>
  <c r="G61" i="4"/>
  <c r="G150" i="4"/>
  <c r="G69" i="4"/>
  <c r="G73" i="4"/>
  <c r="G78" i="4"/>
  <c r="G83" i="4"/>
  <c r="G92" i="4"/>
  <c r="G97" i="4"/>
  <c r="G104" i="4"/>
  <c r="G109" i="4"/>
  <c r="G114" i="4"/>
  <c r="G121" i="4"/>
  <c r="G124" i="4"/>
  <c r="G129" i="4"/>
  <c r="G134" i="4"/>
  <c r="G7" i="4"/>
  <c r="G11" i="4"/>
  <c r="G15" i="4"/>
  <c r="G20" i="4"/>
  <c r="G25" i="4"/>
  <c r="G31" i="4"/>
  <c r="G35" i="4"/>
  <c r="G40" i="4"/>
  <c r="G43" i="4"/>
  <c r="G48" i="4"/>
  <c r="G56" i="4"/>
  <c r="G62" i="4"/>
  <c r="G74" i="4"/>
  <c r="G79" i="4"/>
  <c r="G85" i="4"/>
  <c r="G89" i="4"/>
  <c r="G93" i="4"/>
  <c r="G98" i="4"/>
  <c r="G106" i="4"/>
  <c r="G110" i="4"/>
  <c r="G118" i="4"/>
  <c r="G122" i="4"/>
  <c r="G125" i="4"/>
  <c r="G130" i="4"/>
  <c r="G135" i="4"/>
  <c r="G8" i="4"/>
  <c r="G12" i="4"/>
  <c r="G17" i="4"/>
  <c r="G21" i="4"/>
  <c r="G26" i="4"/>
  <c r="G29" i="4"/>
  <c r="G32" i="4"/>
  <c r="G36" i="4"/>
  <c r="G115" i="4"/>
  <c r="G46" i="4"/>
  <c r="G49" i="4"/>
  <c r="G53" i="4"/>
  <c r="G57" i="4"/>
  <c r="G59" i="4"/>
  <c r="G63" i="4"/>
  <c r="G65" i="4"/>
  <c r="G67" i="4"/>
  <c r="G71" i="4"/>
  <c r="G75" i="4"/>
  <c r="G80" i="4"/>
  <c r="G86" i="4"/>
  <c r="G90" i="4"/>
  <c r="G94" i="4"/>
  <c r="G101" i="4"/>
  <c r="G107" i="4"/>
  <c r="G111" i="4"/>
  <c r="G119" i="4"/>
  <c r="G126" i="4"/>
  <c r="G131" i="4"/>
  <c r="G136" i="4"/>
  <c r="G9" i="4"/>
  <c r="G13" i="4"/>
  <c r="G18" i="4"/>
  <c r="G22" i="4"/>
  <c r="G24" i="4"/>
  <c r="G27" i="4"/>
  <c r="G33" i="4"/>
  <c r="G38" i="4"/>
  <c r="G41" i="4"/>
  <c r="G44" i="4"/>
  <c r="G50" i="4"/>
  <c r="G54" i="4"/>
  <c r="G58" i="4"/>
  <c r="G60" i="4"/>
  <c r="G64" i="4"/>
  <c r="G66" i="4"/>
  <c r="G68" i="4"/>
  <c r="G72" i="4"/>
  <c r="G76" i="4"/>
  <c r="G81" i="4"/>
  <c r="G88" i="4"/>
  <c r="G91" i="4"/>
  <c r="G95" i="4"/>
  <c r="G103" i="4"/>
  <c r="G108" i="4"/>
  <c r="G112" i="4"/>
  <c r="G120" i="4"/>
  <c r="G123" i="4"/>
  <c r="G127" i="4"/>
  <c r="G132" i="4"/>
  <c r="G137" i="4"/>
  <c r="G181" i="4"/>
  <c r="G182" i="4"/>
  <c r="G183" i="4"/>
  <c r="G171" i="4"/>
  <c r="G233" i="4"/>
  <c r="G166" i="4"/>
  <c r="G167" i="4"/>
  <c r="G162" i="4"/>
  <c r="G235" i="4"/>
  <c r="G190" i="4"/>
  <c r="G151" i="4"/>
  <c r="G185" i="4"/>
  <c r="G157" i="4"/>
  <c r="G174" i="4"/>
  <c r="G161" i="4"/>
  <c r="G158" i="4"/>
  <c r="G170" i="4"/>
  <c r="G200" i="4"/>
  <c r="G199" i="4"/>
  <c r="G184" i="4"/>
  <c r="G208" i="4"/>
  <c r="G160" i="4"/>
  <c r="G172" i="4"/>
  <c r="G156" i="4"/>
  <c r="G198" i="4"/>
  <c r="G203" i="4"/>
  <c r="G189" i="4"/>
  <c r="G209" i="4"/>
  <c r="G204" i="4"/>
  <c r="G211" i="4"/>
  <c r="G5" i="4"/>
  <c r="G202" i="4"/>
  <c r="G168" i="4"/>
  <c r="G210" i="4"/>
  <c r="G201" i="4"/>
  <c r="G155" i="4"/>
  <c r="G159" i="4"/>
  <c r="F254" i="1"/>
  <c r="F280" i="1" s="1"/>
  <c r="G258" i="1" l="1"/>
  <c r="G259" i="1"/>
  <c r="G260" i="1"/>
  <c r="G220" i="1"/>
  <c r="G270" i="1"/>
  <c r="G276" i="1"/>
  <c r="G267" i="1" l="1"/>
  <c r="G268" i="1"/>
  <c r="G266" i="1"/>
  <c r="G269" i="1"/>
  <c r="G112" i="1"/>
  <c r="G202" i="1"/>
  <c r="G197" i="1"/>
  <c r="G203" i="1"/>
  <c r="G196" i="1"/>
  <c r="G91" i="1"/>
  <c r="G42" i="1"/>
  <c r="G101" i="1"/>
  <c r="G167" i="1"/>
  <c r="G35" i="1"/>
  <c r="G94" i="1"/>
  <c r="G51" i="1"/>
  <c r="G165" i="1"/>
  <c r="G87" i="1"/>
  <c r="G193" i="1"/>
  <c r="G124" i="1"/>
  <c r="G41" i="1"/>
  <c r="G158" i="1"/>
  <c r="G95" i="1"/>
  <c r="G161" i="1"/>
  <c r="G26" i="1"/>
  <c r="G15" i="1"/>
  <c r="G75" i="1"/>
  <c r="G138" i="1"/>
  <c r="G8" i="1"/>
  <c r="G69" i="1"/>
  <c r="G11" i="1"/>
  <c r="G72" i="1"/>
  <c r="G134" i="1"/>
  <c r="G201" i="1"/>
  <c r="G65" i="1"/>
  <c r="G127" i="1"/>
  <c r="G111" i="1"/>
  <c r="G30" i="1"/>
  <c r="G149" i="1"/>
  <c r="G62" i="1"/>
  <c r="G173" i="1"/>
  <c r="G100" i="1"/>
  <c r="G45" i="1"/>
  <c r="G77" i="1"/>
  <c r="G6" i="1"/>
  <c r="G46" i="1"/>
  <c r="G105" i="1"/>
  <c r="G171" i="1"/>
  <c r="G39" i="1"/>
  <c r="G98" i="1"/>
  <c r="G58" i="1"/>
  <c r="G170" i="1"/>
  <c r="G96" i="1"/>
  <c r="G200" i="1"/>
  <c r="G132" i="1"/>
  <c r="G48" i="1"/>
  <c r="G164" i="1"/>
  <c r="G19" i="1"/>
  <c r="G79" i="1"/>
  <c r="G141" i="1"/>
  <c r="G12" i="1"/>
  <c r="G73" i="1"/>
  <c r="G66" i="1"/>
  <c r="G74" i="1"/>
  <c r="G107" i="1"/>
  <c r="G117" i="1"/>
  <c r="G195" i="1"/>
  <c r="G18" i="1"/>
  <c r="G92" i="1"/>
  <c r="G145" i="1"/>
  <c r="G136" i="1"/>
  <c r="G189" i="1"/>
  <c r="G97" i="1"/>
  <c r="G44" i="1"/>
  <c r="G116" i="1"/>
  <c r="G13" i="1"/>
  <c r="G47" i="1"/>
  <c r="G113" i="1"/>
  <c r="G152" i="1"/>
  <c r="G27" i="1"/>
  <c r="G204" i="1"/>
  <c r="G150" i="1"/>
  <c r="G20" i="1"/>
  <c r="G80" i="1"/>
  <c r="G14" i="1"/>
  <c r="G142" i="1"/>
  <c r="G59" i="1"/>
  <c r="G172" i="1"/>
  <c r="G90" i="1"/>
  <c r="G194" i="1"/>
  <c r="G133" i="1"/>
  <c r="G36" i="1"/>
  <c r="G104" i="1"/>
  <c r="G139" i="1"/>
  <c r="G21" i="1"/>
  <c r="G60" i="1"/>
  <c r="G122" i="1"/>
  <c r="G187" i="1"/>
  <c r="G54" i="1"/>
  <c r="G115" i="1"/>
  <c r="G192" i="1"/>
  <c r="G128" i="1"/>
  <c r="G40" i="1"/>
  <c r="G157" i="1"/>
  <c r="G78" i="1"/>
  <c r="G185" i="1"/>
  <c r="G34" i="1"/>
  <c r="G93" i="1"/>
  <c r="G159" i="1"/>
  <c r="G28" i="1"/>
  <c r="G102" i="1"/>
  <c r="G137" i="1"/>
  <c r="G63" i="1"/>
  <c r="G52" i="1"/>
  <c r="G33" i="1"/>
  <c r="G181" i="1"/>
  <c r="G118" i="1"/>
  <c r="G81" i="1"/>
  <c r="G151" i="1"/>
  <c r="G131" i="1"/>
  <c r="G155" i="1"/>
  <c r="G29" i="1"/>
  <c r="G67" i="1"/>
  <c r="G99" i="1"/>
  <c r="G140" i="1"/>
  <c r="G64" i="1"/>
  <c r="G191" i="1"/>
  <c r="G135" i="1"/>
  <c r="G153" i="1"/>
  <c r="G7" i="1"/>
  <c r="G123" i="1"/>
  <c r="G168" i="1"/>
  <c r="G16" i="1"/>
  <c r="G166" i="1"/>
  <c r="G38" i="1"/>
  <c r="G160" i="1"/>
  <c r="G146" i="1"/>
  <c r="G179" i="1"/>
  <c r="G22" i="1"/>
  <c r="G183" i="1"/>
  <c r="G186" i="1"/>
  <c r="G71" i="1"/>
  <c r="G86" i="1"/>
  <c r="G24" i="1"/>
  <c r="G120" i="1"/>
  <c r="G156" i="1"/>
  <c r="G178" i="1"/>
  <c r="G9" i="1"/>
  <c r="G109" i="1"/>
  <c r="G43" i="1"/>
  <c r="G154" i="1"/>
  <c r="G162" i="1"/>
  <c r="G68" i="1"/>
  <c r="G103" i="1"/>
  <c r="G169" i="1"/>
  <c r="G76" i="1"/>
  <c r="G85" i="1"/>
  <c r="G163" i="1"/>
  <c r="G82" i="1"/>
  <c r="G190" i="1"/>
  <c r="G106" i="1"/>
  <c r="G144" i="1"/>
  <c r="G17" i="1"/>
  <c r="G50" i="1"/>
  <c r="G121" i="1"/>
  <c r="G180" i="1"/>
  <c r="G31" i="1"/>
  <c r="G84" i="1"/>
  <c r="G148" i="1"/>
  <c r="G177" i="1"/>
  <c r="G10" i="1"/>
  <c r="G25" i="1"/>
  <c r="G126" i="1"/>
  <c r="G57" i="1"/>
  <c r="G199" i="1"/>
  <c r="G184" i="1"/>
  <c r="G129" i="1"/>
  <c r="G143" i="1"/>
  <c r="G23" i="1"/>
  <c r="G125" i="1"/>
  <c r="G147" i="1"/>
  <c r="G188" i="1"/>
  <c r="G53" i="1"/>
  <c r="G110" i="1"/>
  <c r="G32" i="1"/>
  <c r="G176" i="1"/>
  <c r="G88" i="1"/>
  <c r="G130" i="1"/>
  <c r="G37" i="1"/>
  <c r="G70" i="1"/>
  <c r="G108" i="1"/>
  <c r="G49" i="1"/>
  <c r="G175" i="1"/>
  <c r="G119" i="1"/>
  <c r="G182" i="1"/>
  <c r="G56" i="1"/>
  <c r="G61" i="1"/>
  <c r="G55" i="1"/>
  <c r="G83" i="1"/>
  <c r="G174" i="1"/>
  <c r="G89" i="1"/>
  <c r="G114" i="1"/>
  <c r="G198" i="1"/>
  <c r="G271" i="1"/>
  <c r="G277" i="1"/>
  <c r="G261" i="1"/>
  <c r="G212" i="1"/>
  <c r="G216" i="1"/>
  <c r="G213" i="1"/>
  <c r="G217" i="1"/>
  <c r="G211" i="1"/>
  <c r="G219" i="1"/>
  <c r="G214" i="1"/>
  <c r="G215" i="1"/>
  <c r="G218" i="1"/>
  <c r="G210" i="1"/>
  <c r="G205" i="1"/>
  <c r="G5" i="1"/>
  <c r="G265" i="1"/>
  <c r="G241" i="1"/>
  <c r="G280" i="1"/>
  <c r="G209" i="1"/>
  <c r="G254" i="1"/>
  <c r="G237" i="1"/>
  <c r="G272" i="1"/>
  <c r="G250" i="1"/>
  <c r="G243" i="1"/>
  <c r="G244" i="1"/>
  <c r="G252" i="1"/>
  <c r="G251" i="1"/>
  <c r="G242" i="1"/>
  <c r="G249" i="1"/>
  <c r="G248" i="1"/>
  <c r="G221" i="1"/>
  <c r="G253" i="1"/>
  <c r="G238" i="1"/>
  <c r="G240" i="1"/>
  <c r="G239" i="1"/>
</calcChain>
</file>

<file path=xl/sharedStrings.xml><?xml version="1.0" encoding="utf-8"?>
<sst xmlns="http://schemas.openxmlformats.org/spreadsheetml/2006/main" count="1830" uniqueCount="807">
  <si>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</si>
  <si>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</si>
  <si>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</si>
  <si>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</si>
  <si>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</si>
  <si>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</si>
  <si>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</si>
  <si>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</si>
  <si>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</si>
  <si>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</si>
  <si>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</si>
  <si>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</si>
  <si>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</si>
  <si>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</si>
  <si>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</si>
  <si>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</si>
  <si>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</si>
  <si>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</si>
  <si>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</si>
  <si>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</si>
  <si>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</si>
  <si>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</si>
  <si>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</si>
  <si>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</si>
  <si>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</si>
  <si>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</si>
  <si>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</si>
  <si>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25083RMFS</t>
  </si>
  <si>
    <t>облигации федерального займа РФ 26209RMFS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</si>
  <si>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</si>
  <si>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</si>
  <si>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</si>
  <si>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</si>
  <si>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</si>
  <si>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</si>
  <si>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</si>
  <si>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</si>
  <si>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</si>
  <si>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</si>
  <si>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</si>
  <si>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</si>
  <si>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</si>
  <si>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</si>
  <si>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</si>
  <si>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</si>
  <si>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</si>
  <si>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</si>
  <si>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</si>
  <si>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</si>
  <si>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</si>
  <si>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</si>
  <si>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</si>
  <si>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</si>
  <si>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</si>
  <si>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</si>
  <si>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</si>
  <si>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</si>
  <si>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</si>
  <si>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</si>
  <si>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</si>
  <si>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</si>
  <si>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</si>
  <si>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</si>
  <si>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</si>
  <si>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</si>
  <si>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</si>
  <si>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</si>
  <si>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</si>
  <si>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</si>
  <si>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</si>
  <si>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</si>
  <si>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</si>
  <si>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</si>
  <si>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</si>
  <si>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</si>
  <si>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</si>
  <si>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</si>
  <si>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</si>
  <si>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</si>
  <si>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</si>
  <si>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</si>
  <si>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</si>
  <si>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</si>
  <si>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</si>
  <si>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</si>
  <si>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</si>
  <si>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</si>
  <si>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</si>
  <si>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</si>
  <si>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</si>
  <si>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RU000A0JXEV5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</si>
  <si>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</si>
  <si>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</si>
  <si>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</si>
  <si>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</si>
  <si>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</si>
  <si>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</si>
  <si>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</si>
  <si>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</si>
  <si>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</si>
  <si>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</si>
  <si>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</si>
  <si>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</si>
  <si>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</si>
  <si>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</si>
  <si>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</si>
  <si>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</si>
  <si>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</si>
  <si>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</si>
  <si>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</si>
  <si>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</si>
  <si>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</si>
  <si>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</si>
  <si>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</si>
  <si>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</si>
  <si>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</si>
  <si>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</si>
  <si>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</si>
  <si>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</si>
  <si>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</si>
  <si>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</si>
  <si>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</si>
  <si>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RU000A0ZYCK6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</si>
  <si>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</si>
  <si>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</si>
  <si>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</si>
  <si>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</si>
  <si>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</si>
  <si>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</si>
  <si>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</si>
  <si>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</si>
  <si>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</si>
  <si>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</si>
  <si>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</si>
  <si>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</si>
  <si>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</si>
  <si>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</si>
  <si>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</si>
  <si>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</si>
  <si>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</si>
  <si>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</si>
  <si>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</si>
  <si>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</si>
  <si>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</si>
  <si>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RU000A101T64</t>
  </si>
  <si>
    <t>RU000A1007H0</t>
  </si>
  <si>
    <t>RU000A100DZ5</t>
  </si>
  <si>
    <t>RU000A101MB5</t>
  </si>
  <si>
    <t>RU000A102G01</t>
  </si>
  <si>
    <t>RU000A101CQ4</t>
  </si>
  <si>
    <t>RU000A1008B1</t>
  </si>
  <si>
    <t>RU000A100YW8</t>
  </si>
  <si>
    <t>RU000A101PU8</t>
  </si>
  <si>
    <t>RU000A0JWVC1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</si>
  <si>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</si>
  <si>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</si>
  <si>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</si>
  <si>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</si>
  <si>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</si>
  <si>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</si>
  <si>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</si>
  <si>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</si>
  <si>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</si>
  <si>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</si>
  <si>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</si>
  <si>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</si>
  <si>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</si>
  <si>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</si>
  <si>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</si>
  <si>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</si>
  <si>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</si>
  <si>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</si>
  <si>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</si>
  <si>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</si>
  <si>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</si>
  <si>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</si>
  <si>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</si>
  <si>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</si>
  <si>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</si>
  <si>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</si>
  <si>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</si>
  <si>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</si>
  <si>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</si>
  <si>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</si>
  <si>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</si>
  <si>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</si>
  <si>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</si>
  <si>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</si>
  <si>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</si>
  <si>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</si>
  <si>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</si>
  <si>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</si>
  <si>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</si>
  <si>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</si>
  <si>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</si>
  <si>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</si>
  <si>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</si>
  <si>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</si>
  <si>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</si>
  <si>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</si>
  <si>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</si>
  <si>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</si>
  <si>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</si>
  <si>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</si>
  <si>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</si>
  <si>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</si>
  <si>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</si>
  <si>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</si>
  <si>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</si>
  <si>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</si>
  <si>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</si>
  <si>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</si>
  <si>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</si>
  <si>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</si>
  <si>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</si>
  <si>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</si>
  <si>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</si>
  <si>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</si>
  <si>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</si>
  <si>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</si>
  <si>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</si>
  <si>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</si>
  <si>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</si>
  <si>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</si>
  <si>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</si>
  <si>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</si>
  <si>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</si>
  <si>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</si>
  <si>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</si>
  <si>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</si>
  <si>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</si>
  <si>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</si>
  <si>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</si>
  <si>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</si>
  <si>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</si>
  <si>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</si>
  <si>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</si>
  <si>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</si>
  <si>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</si>
  <si>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</si>
  <si>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</si>
  <si>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</si>
  <si>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</si>
  <si>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</si>
  <si>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</si>
  <si>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</si>
  <si>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</si>
  <si>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</si>
  <si>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</si>
  <si>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</si>
  <si>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</si>
  <si>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</si>
  <si>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</si>
  <si>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</si>
  <si>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</si>
  <si>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</si>
  <si>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</si>
  <si>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</si>
  <si>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</si>
  <si>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</si>
  <si>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</si>
  <si>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</si>
  <si>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</si>
  <si>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</si>
  <si>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</si>
  <si>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</si>
  <si>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</si>
  <si>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</si>
  <si>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</si>
  <si>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</si>
  <si>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</si>
  <si>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</si>
  <si>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</si>
  <si>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</si>
  <si>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</si>
  <si>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</si>
  <si>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</si>
  <si>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</si>
  <si>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</si>
  <si>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</si>
  <si>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</si>
  <si>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</si>
  <si>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</si>
  <si>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</si>
  <si>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</si>
  <si>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</si>
  <si>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</si>
  <si>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</si>
  <si>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</si>
  <si>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</si>
  <si>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</si>
  <si>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</si>
  <si>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</si>
  <si>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</si>
  <si>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</si>
  <si>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</si>
  <si>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</si>
  <si>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</si>
  <si>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</si>
  <si>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</si>
  <si>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</si>
  <si>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</si>
  <si>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</si>
  <si>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</si>
  <si>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</si>
  <si>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</si>
  <si>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</si>
  <si>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</si>
  <si>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</si>
  <si>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</si>
  <si>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</si>
  <si>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</si>
  <si>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</si>
  <si>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</si>
  <si>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</si>
  <si>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</si>
  <si>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</si>
  <si>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</si>
  <si>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</si>
  <si>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</si>
  <si>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</si>
  <si>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</si>
  <si>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</si>
  <si>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</si>
  <si>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</si>
  <si>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</si>
  <si>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</si>
  <si>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</si>
  <si>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</si>
  <si>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</si>
  <si>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4B020400170B001P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</si>
  <si>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</si>
  <si>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</si>
  <si>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</si>
  <si>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</si>
  <si>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</si>
  <si>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</si>
  <si>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</si>
  <si>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</si>
  <si>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</si>
  <si>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</si>
  <si>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</si>
  <si>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</si>
  <si>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</si>
  <si>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</si>
  <si>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</si>
  <si>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</si>
  <si>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</si>
  <si>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</si>
  <si>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</si>
  <si>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</si>
  <si>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</si>
  <si>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</si>
  <si>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</si>
  <si>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</si>
  <si>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</si>
  <si>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</si>
  <si>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</si>
  <si>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</si>
  <si>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</si>
  <si>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</si>
  <si>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</si>
  <si>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</si>
  <si>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</si>
  <si>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</si>
  <si>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</si>
  <si>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</si>
  <si>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</si>
  <si>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</si>
  <si>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</si>
  <si>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</si>
  <si>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</si>
  <si>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</si>
  <si>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</si>
  <si>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</si>
  <si>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</si>
  <si>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</si>
  <si>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</si>
  <si>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</si>
  <si>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</si>
  <si>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</si>
  <si>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</si>
  <si>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</si>
  <si>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</si>
  <si>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</si>
  <si>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</si>
  <si>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</si>
  <si>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</si>
  <si>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</si>
  <si>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</si>
  <si>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</si>
  <si>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</si>
  <si>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</si>
  <si>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</si>
  <si>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</si>
  <si>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</si>
  <si>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</si>
  <si>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"МТС" 4B02-01-04715-A-001P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</si>
  <si>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</si>
  <si>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</si>
  <si>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</si>
  <si>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</si>
  <si>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</si>
  <si>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</si>
  <si>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</si>
  <si>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</si>
  <si>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</si>
  <si>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</si>
  <si>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</si>
  <si>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</si>
  <si>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</si>
  <si>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</si>
  <si>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</si>
  <si>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</si>
  <si>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</si>
  <si>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</si>
  <si>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</si>
  <si>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</si>
  <si>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</si>
  <si>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</si>
  <si>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</si>
  <si>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</si>
  <si>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</si>
  <si>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</si>
  <si>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</si>
  <si>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</si>
  <si>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</si>
  <si>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</si>
  <si>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</si>
  <si>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</si>
  <si>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</si>
  <si>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</si>
  <si>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"Уралкалий" 4B02-04-00296-A-001P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</si>
  <si>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</si>
  <si>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</si>
  <si>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</si>
  <si>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</si>
  <si>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</si>
  <si>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</si>
  <si>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</si>
  <si>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</si>
  <si>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</si>
  <si>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</si>
  <si>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</si>
  <si>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</si>
  <si>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</si>
  <si>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</si>
  <si>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</si>
  <si>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</si>
  <si>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</si>
  <si>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</si>
  <si>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</si>
  <si>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</si>
  <si>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</si>
  <si>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</si>
  <si>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</si>
  <si>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</si>
  <si>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</si>
  <si>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</si>
  <si>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</si>
  <si>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</si>
  <si>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</si>
  <si>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</si>
  <si>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</si>
  <si>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</si>
  <si>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</si>
  <si>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</si>
  <si>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</si>
  <si>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</si>
  <si>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</si>
  <si>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</si>
  <si>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</si>
  <si>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</si>
  <si>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</si>
  <si>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</si>
  <si>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</si>
  <si>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</si>
  <si>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</si>
  <si>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</si>
  <si>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"Магнит" 4B02-01-60525-P-003P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</si>
  <si>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</si>
  <si>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</si>
  <si>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</si>
  <si>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</si>
  <si>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</si>
  <si>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</si>
  <si>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</si>
  <si>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4B024401481B001P</t>
  </si>
  <si>
    <t>RU000A102A15</t>
  </si>
  <si>
    <t>RU000A0JX0B9</t>
  </si>
  <si>
    <t>RU000A0JXR43</t>
  </si>
  <si>
    <t>RU000A0JWZ77</t>
  </si>
  <si>
    <t>RU000A0JX314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</si>
  <si>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</si>
  <si>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</si>
  <si>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</si>
  <si>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</si>
  <si>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</si>
  <si>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</si>
  <si>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</si>
  <si>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</si>
  <si>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</si>
  <si>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</si>
  <si>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</si>
  <si>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</si>
  <si>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RU000A1002U4</t>
  </si>
  <si>
    <t>RU000A1002P4</t>
  </si>
  <si>
    <t>RU000A0JT940</t>
  </si>
  <si>
    <t>RU000A0JTYN8</t>
  </si>
  <si>
    <t>RU000A101MG4</t>
  </si>
  <si>
    <t>RU000A0JTM51</t>
  </si>
  <si>
    <t>RU000A1008J4</t>
  </si>
  <si>
    <t>RU000A100L14</t>
  </si>
  <si>
    <t>RU000A0ZZWZ9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</si>
  <si>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</si>
  <si>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</si>
  <si>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</si>
  <si>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</si>
  <si>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</si>
  <si>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</si>
  <si>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</si>
  <si>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</si>
  <si>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</si>
  <si>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</si>
  <si>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</si>
  <si>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</si>
  <si>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</si>
  <si>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</si>
  <si>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</si>
  <si>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</si>
  <si>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</si>
  <si>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</si>
  <si>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</si>
  <si>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</si>
  <si>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</si>
  <si>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</si>
  <si>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</si>
  <si>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</si>
  <si>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</si>
  <si>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</si>
  <si>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</si>
  <si>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</si>
  <si>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</si>
  <si>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</si>
  <si>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</si>
  <si>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</si>
  <si>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</si>
  <si>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предварительная оплата по договору обслуживания объектов недвижимости (АО "ТАТЭНЕРГОСБЫТ")</t>
  </si>
  <si>
    <t>облигации  ВЭБ.РФ 4-24-00004-T</t>
  </si>
  <si>
    <t>облигации ВЭБ.РФ 4-26-00004-T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</si>
  <si>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</si>
  <si>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</si>
  <si>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</si>
  <si>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</si>
  <si>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</si>
  <si>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</si>
  <si>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</si>
  <si>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</si>
  <si>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</si>
  <si>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</si>
  <si>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</si>
  <si>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</si>
  <si>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</si>
  <si>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</si>
  <si>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</si>
  <si>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</si>
  <si>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</si>
  <si>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</si>
  <si>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</si>
  <si>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</si>
  <si>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</si>
  <si>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</si>
  <si>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</si>
  <si>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</si>
  <si>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</si>
  <si>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</si>
  <si>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</si>
  <si>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</si>
  <si>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</si>
  <si>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</si>
  <si>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</si>
  <si>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</si>
  <si>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</si>
  <si>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</si>
  <si>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</si>
  <si>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</si>
  <si>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</si>
  <si>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</si>
  <si>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</si>
  <si>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</si>
  <si>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</si>
  <si>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</si>
  <si>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</si>
  <si>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</si>
  <si>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</si>
  <si>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</si>
  <si>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42006810825200000000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</si>
  <si>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</si>
  <si>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</si>
  <si>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</si>
  <si>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</si>
  <si>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</si>
  <si>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</si>
  <si>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</si>
  <si>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</si>
  <si>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</si>
  <si>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</si>
  <si>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</si>
  <si>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</si>
  <si>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</si>
  <si>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</si>
  <si>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</si>
  <si>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</si>
  <si>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</si>
  <si>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</si>
  <si>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</si>
  <si>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RU000A0JUFV8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</si>
  <si>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</si>
  <si>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</si>
  <si>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</si>
  <si>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</si>
  <si>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</si>
  <si>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</si>
  <si>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</si>
  <si>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</si>
  <si>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</si>
  <si>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</si>
  <si>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</si>
  <si>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</si>
  <si>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</si>
  <si>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</si>
  <si>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</si>
  <si>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</si>
  <si>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</si>
  <si>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</si>
  <si>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</si>
  <si>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</si>
  <si>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</si>
  <si>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</si>
  <si>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</si>
  <si>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</si>
  <si>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RU000A1009M6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</si>
  <si>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</si>
  <si>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</si>
  <si>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</si>
  <si>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</si>
  <si>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</si>
  <si>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</si>
  <si>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</si>
  <si>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</si>
  <si>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</si>
  <si>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</si>
  <si>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</si>
  <si>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</si>
  <si>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RU000A0ZZES2</t>
  </si>
  <si>
    <t>RU000A0ZZZP3</t>
  </si>
  <si>
    <t>RU000A100LS3</t>
  </si>
  <si>
    <t>RU000A100XC2</t>
  </si>
  <si>
    <t>RU000A102QP4</t>
  </si>
  <si>
    <t>RU000A102RT4</t>
  </si>
  <si>
    <t>облигации  ВЭБ.РФ 4B02-134-00004-T-001P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</si>
  <si>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</si>
  <si>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</si>
  <si>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</si>
  <si>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</si>
  <si>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</si>
  <si>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</si>
  <si>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</si>
  <si>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</si>
  <si>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</si>
  <si>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</si>
  <si>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</si>
  <si>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</si>
  <si>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</si>
  <si>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</si>
  <si>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</si>
  <si>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</si>
  <si>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</si>
  <si>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</si>
  <si>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</si>
  <si>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</si>
  <si>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</si>
  <si>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</si>
  <si>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</si>
  <si>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</si>
  <si>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</si>
  <si>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</si>
  <si>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RU000A0JTVJ2</t>
  </si>
  <si>
    <t>RU000A0JWM07</t>
  </si>
  <si>
    <t>RU000A0ZYUA9</t>
  </si>
  <si>
    <t>RU000A102788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</si>
  <si>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</si>
  <si>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</si>
  <si>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</si>
  <si>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</si>
  <si>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федерального займа РФ 26224RMFS</t>
  </si>
  <si>
    <t>облигации АО "АЛЬФА-БАНК" 4B02-07-01326-B-002P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</si>
  <si>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</si>
  <si>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</si>
  <si>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</si>
  <si>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</si>
  <si>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</si>
  <si>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</si>
  <si>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</si>
  <si>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</si>
  <si>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</si>
  <si>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</si>
  <si>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</si>
  <si>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</si>
  <si>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</si>
  <si>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</si>
  <si>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</si>
  <si>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</si>
  <si>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</si>
  <si>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</si>
  <si>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</si>
  <si>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</si>
  <si>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</si>
  <si>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облигации федерального займа РФ 25084RMFS</t>
  </si>
  <si>
    <t>RU000A101FA1</t>
  </si>
  <si>
    <t>RU000A0ZYUS1</t>
  </si>
  <si>
    <t>облигации ПАО "Транснефть" 4B02-09-00206-A-001P</t>
  </si>
  <si>
    <t>RU000A0ZYXJ4</t>
  </si>
  <si>
    <t>облигации АО "Россельхозбанк" 4B020503349B001P</t>
  </si>
  <si>
    <t>RU000A1008Z0</t>
  </si>
  <si>
    <t>RU000A103DS4</t>
  </si>
  <si>
    <t>RU000A103DU0</t>
  </si>
  <si>
    <t>RU000A103FP5</t>
  </si>
  <si>
    <t>облигации АО "МХК "ЕвроХим" 4B02-03-31153-H-001P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</si>
  <si>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</si>
  <si>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</si>
  <si>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</si>
  <si>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</si>
  <si>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</si>
  <si>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</si>
  <si>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</si>
  <si>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</si>
  <si>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</si>
  <si>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</si>
  <si>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</si>
  <si>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</si>
  <si>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</si>
  <si>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</si>
  <si>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ПАО "НК "Роснефть" 4B02-01-00122-A</t>
  </si>
  <si>
    <t>RU000A0JUFU0</t>
  </si>
  <si>
    <t>облигации Государственная компания "Автодор" 4B02-02-00011-T-002P</t>
  </si>
  <si>
    <t>RU000A100048</t>
  </si>
  <si>
    <t>облигации АО "Тойота Банк" 4B020203470B001P</t>
  </si>
  <si>
    <t>RU000A100436</t>
  </si>
  <si>
    <t>облигации АО "Почта России" 4B02-07-00005-T-001P</t>
  </si>
  <si>
    <t>RU000A1008Y3</t>
  </si>
  <si>
    <t>RU000A1010X1</t>
  </si>
  <si>
    <t>облигации ООО "ИКС 5 ФИНАНС" 4B02-07-36241-R-001P</t>
  </si>
  <si>
    <t>облигации АО "Россельхозбанк" 4B02-07-03349-B-002P</t>
  </si>
  <si>
    <t>RU000A103GX7</t>
  </si>
  <si>
    <t>RU000A100AF3</t>
  </si>
  <si>
    <t>облигации АО "Газпромбанк" 4B020900354B001P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</si>
  <si>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</si>
  <si>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</si>
  <si>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</si>
  <si>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</si>
  <si>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</si>
  <si>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</si>
  <si>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42004810725200000005</t>
  </si>
  <si>
    <t>42004810067000005046</t>
  </si>
  <si>
    <t>34.678,272330</t>
  </si>
  <si>
    <t>облигации ООО "ИКС 5 ФИНАНС" 4B02-05-36241-R-001P</t>
  </si>
  <si>
    <t>RU000A100AB2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</si>
  <si>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</si>
  <si>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</si>
  <si>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</si>
  <si>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</si>
  <si>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</si>
  <si>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</si>
  <si>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</si>
  <si>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</si>
  <si>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</si>
  <si>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</si>
  <si>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</si>
  <si>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</si>
  <si>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</si>
  <si>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</si>
  <si>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RU000A100V46</t>
  </si>
  <si>
    <t>облигации ООО "ИКС 5 ФИНАНС" 4B02-06-36241-R-001P</t>
  </si>
  <si>
    <t>RU000A101LH4</t>
  </si>
  <si>
    <t>облигации ООО "ИКС 5 ФИНАНС" 4B02-10-36241-R-001P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</si>
  <si>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</si>
  <si>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</si>
  <si>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</si>
  <si>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</si>
  <si>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</si>
  <si>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</si>
  <si>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42003810225200000014</t>
  </si>
  <si>
    <t>Состав инвестиционного портфеля фонда по обязательному пенсионному страхованию на 30.11.2021</t>
  </si>
  <si>
    <t>Состав средств пенсионных резервов фонда на 30.11.2021</t>
  </si>
  <si>
    <t>RU000A1041B2</t>
  </si>
  <si>
    <t>облигации ООО "ГК "Сегежа" 4B02-01-87154-H-002P</t>
  </si>
  <si>
    <t>52002RMFS</t>
  </si>
  <si>
    <t>26228RMFS</t>
  </si>
  <si>
    <t>26222RMFS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</si>
  <si>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</si>
  <si>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</si>
  <si>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</si>
  <si>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</si>
  <si>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42003810400470000504</t>
  </si>
  <si>
    <t>42003810825200000016</t>
  </si>
  <si>
    <t>оплата комиссий по сделкам Т+ (продажа акций ПАО "Газпром" 1-02-00028-A)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</si>
</sst>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1" fontId="0" fillId="0" borderId="4" xfId="0" quotePrefix="1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opLeftCell="A260" workbookViewId="0">
      <selection activeCell="E263" sqref="E263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13.28515625" customWidth="1"/>
    <col min="10" max="10" width="15.85546875" customWidth="1"/>
    <col min="11" max="11" width="21.7109375" customWidth="1"/>
  </cols>
  <sheetData>
    <row r="1" spans="1:7" ht="33.75" customHeight="1" x14ac:dyDescent="0.25">
      <c r="A1" s="89" t="s">
        <v>793</v>
      </c>
      <c r="B1" s="90"/>
      <c r="C1" s="90"/>
      <c r="D1" s="90"/>
      <c r="E1" s="90"/>
      <c r="F1" s="90"/>
      <c r="G1" s="90"/>
    </row>
    <row r="2" spans="1:7" ht="18.75" x14ac:dyDescent="0.3">
      <c r="A2" s="1"/>
      <c r="B2" s="1"/>
      <c r="C2" s="1"/>
    </row>
    <row r="3" spans="1:7" x14ac:dyDescent="0.25">
      <c r="A3" t="s">
        <v>558</v>
      </c>
    </row>
    <row r="4" spans="1:7" ht="30" x14ac:dyDescent="0.25">
      <c r="A4" s="2" t="s">
        <v>0</v>
      </c>
      <c r="B4" s="2" t="s">
        <v>20</v>
      </c>
      <c r="C4" s="2" t="s">
        <v>1</v>
      </c>
      <c r="D4" s="2" t="s">
        <v>22</v>
      </c>
      <c r="E4" s="2" t="s">
        <v>10</v>
      </c>
      <c r="F4" s="2" t="s">
        <v>6</v>
      </c>
      <c r="G4" s="2" t="s">
        <v>2</v>
      </c>
    </row>
    <row r="5" spans="1:7" ht="30" x14ac:dyDescent="0.25">
      <c r="A5" s="3" t="s">
        <v>349</v>
      </c>
      <c r="B5" s="3" t="s">
        <v>209</v>
      </c>
      <c r="C5" s="49" t="s">
        <v>210</v>
      </c>
      <c r="D5" s="62" t="s">
        <v>634</v>
      </c>
      <c r="E5" s="8">
        <v>15668</v>
      </c>
      <c r="F5" s="9">
        <v>15675363.960000001</v>
      </c>
      <c r="G5" s="11">
        <f t="shared" ref="G5:G68" si="0">F5/$F$280</f>
        <v>3.0878675216231164E-3</v>
      </c>
    </row>
    <row r="6" spans="1:7" x14ac:dyDescent="0.25">
      <c r="A6" s="57" t="s">
        <v>321</v>
      </c>
      <c r="B6" s="57" t="s">
        <v>179</v>
      </c>
      <c r="C6" s="57" t="s">
        <v>180</v>
      </c>
      <c r="D6" s="57" t="s">
        <v>607</v>
      </c>
      <c r="E6" s="8">
        <v>35000</v>
      </c>
      <c r="F6" s="9">
        <v>5334355.6900000004</v>
      </c>
      <c r="G6" s="11">
        <f t="shared" si="0"/>
        <v>1.0508070961522012E-3</v>
      </c>
    </row>
    <row r="7" spans="1:7" x14ac:dyDescent="0.25">
      <c r="A7" s="61" t="s">
        <v>549</v>
      </c>
      <c r="B7" s="61" t="s">
        <v>309</v>
      </c>
      <c r="C7" s="61" t="s">
        <v>310</v>
      </c>
      <c r="D7" s="61" t="s">
        <v>60</v>
      </c>
      <c r="E7" s="8">
        <v>70599</v>
      </c>
      <c r="F7" s="9">
        <v>72172651.709999993</v>
      </c>
      <c r="G7" s="11">
        <f t="shared" si="0"/>
        <v>1.421718741162333E-2</v>
      </c>
    </row>
    <row r="8" spans="1:7" x14ac:dyDescent="0.25">
      <c r="A8" s="57" t="s">
        <v>28</v>
      </c>
      <c r="B8" s="57" t="s">
        <v>171</v>
      </c>
      <c r="C8" s="57" t="s">
        <v>172</v>
      </c>
      <c r="D8" s="57" t="s">
        <v>736</v>
      </c>
      <c r="E8" s="8">
        <v>23045</v>
      </c>
      <c r="F8" s="9">
        <v>23602458.550000001</v>
      </c>
      <c r="G8" s="11">
        <f t="shared" si="0"/>
        <v>4.6494145445667113E-3</v>
      </c>
    </row>
    <row r="9" spans="1:7" x14ac:dyDescent="0.25">
      <c r="A9" s="57" t="s">
        <v>679</v>
      </c>
      <c r="B9" s="57" t="s">
        <v>309</v>
      </c>
      <c r="C9" s="57" t="s">
        <v>310</v>
      </c>
      <c r="D9" s="57" t="s">
        <v>680</v>
      </c>
      <c r="E9" s="8">
        <v>986</v>
      </c>
      <c r="F9" s="9">
        <v>982527.8</v>
      </c>
      <c r="G9" s="11">
        <f t="shared" si="0"/>
        <v>1.935467457376864E-4</v>
      </c>
    </row>
    <row r="10" spans="1:7" x14ac:dyDescent="0.25">
      <c r="A10" s="57" t="s">
        <v>548</v>
      </c>
      <c r="B10" s="57" t="s">
        <v>309</v>
      </c>
      <c r="C10" s="57" t="s">
        <v>310</v>
      </c>
      <c r="D10" s="57" t="s">
        <v>59</v>
      </c>
      <c r="E10" s="8">
        <v>49172</v>
      </c>
      <c r="F10" s="9">
        <v>47769941.549999997</v>
      </c>
      <c r="G10" s="11">
        <f t="shared" si="0"/>
        <v>9.410132447226419E-3</v>
      </c>
    </row>
    <row r="11" spans="1:7" ht="30" x14ac:dyDescent="0.25">
      <c r="A11" s="57" t="s">
        <v>405</v>
      </c>
      <c r="B11" s="57" t="s">
        <v>263</v>
      </c>
      <c r="C11" s="57" t="s">
        <v>264</v>
      </c>
      <c r="D11" s="57" t="s">
        <v>115</v>
      </c>
      <c r="E11" s="8">
        <v>20000</v>
      </c>
      <c r="F11" s="9">
        <v>20086200</v>
      </c>
      <c r="G11" s="11">
        <f t="shared" si="0"/>
        <v>3.9567518030902702E-3</v>
      </c>
    </row>
    <row r="12" spans="1:7" ht="30" x14ac:dyDescent="0.25">
      <c r="A12" s="57" t="s">
        <v>344</v>
      </c>
      <c r="B12" s="57" t="s">
        <v>201</v>
      </c>
      <c r="C12" s="57" t="s">
        <v>202</v>
      </c>
      <c r="D12" s="57" t="s">
        <v>157</v>
      </c>
      <c r="E12" s="8">
        <v>22860</v>
      </c>
      <c r="F12" s="9">
        <v>23192681.579999998</v>
      </c>
      <c r="G12" s="11">
        <f t="shared" si="0"/>
        <v>4.5686931654650206E-3</v>
      </c>
    </row>
    <row r="13" spans="1:7" ht="30" x14ac:dyDescent="0.25">
      <c r="A13" s="57" t="s">
        <v>441</v>
      </c>
      <c r="B13" s="57" t="s">
        <v>293</v>
      </c>
      <c r="C13" s="57" t="s">
        <v>294</v>
      </c>
      <c r="D13" s="57" t="s">
        <v>54</v>
      </c>
      <c r="E13" s="8">
        <v>29997</v>
      </c>
      <c r="F13" s="9">
        <v>30302969.399999999</v>
      </c>
      <c r="G13" s="11">
        <f t="shared" si="0"/>
        <v>5.9693385912934892E-3</v>
      </c>
    </row>
    <row r="14" spans="1:7" ht="30" x14ac:dyDescent="0.25">
      <c r="A14" s="52" t="s">
        <v>442</v>
      </c>
      <c r="B14" s="52" t="s">
        <v>293</v>
      </c>
      <c r="C14" s="52" t="s">
        <v>294</v>
      </c>
      <c r="D14" s="52" t="s">
        <v>653</v>
      </c>
      <c r="E14" s="8">
        <v>67033</v>
      </c>
      <c r="F14" s="9">
        <v>67656406.900000006</v>
      </c>
      <c r="G14" s="11">
        <f t="shared" si="0"/>
        <v>1.3327538807349524E-2</v>
      </c>
    </row>
    <row r="15" spans="1:7" ht="30" x14ac:dyDescent="0.25">
      <c r="A15" s="52" t="s">
        <v>406</v>
      </c>
      <c r="B15" s="52" t="s">
        <v>263</v>
      </c>
      <c r="C15" s="52" t="s">
        <v>264</v>
      </c>
      <c r="D15" s="57" t="s">
        <v>116</v>
      </c>
      <c r="E15" s="8">
        <v>6630</v>
      </c>
      <c r="F15" s="9">
        <v>6625359</v>
      </c>
      <c r="G15" s="11">
        <f t="shared" si="0"/>
        <v>1.3051199913059887E-3</v>
      </c>
    </row>
    <row r="16" spans="1:7" ht="30" x14ac:dyDescent="0.25">
      <c r="A16" s="52" t="s">
        <v>694</v>
      </c>
      <c r="B16" s="52" t="s">
        <v>189</v>
      </c>
      <c r="C16" s="52" t="s">
        <v>190</v>
      </c>
      <c r="D16" s="52" t="s">
        <v>687</v>
      </c>
      <c r="E16" s="8">
        <v>4800</v>
      </c>
      <c r="F16" s="9">
        <v>4841472</v>
      </c>
      <c r="G16" s="11">
        <f t="shared" si="0"/>
        <v>9.5371464316849658E-4</v>
      </c>
    </row>
    <row r="17" spans="1:7" ht="15" customHeight="1" x14ac:dyDescent="0.25">
      <c r="A17" s="52" t="s">
        <v>412</v>
      </c>
      <c r="B17" s="52" t="s">
        <v>263</v>
      </c>
      <c r="C17" s="57" t="s">
        <v>264</v>
      </c>
      <c r="D17" s="52" t="s">
        <v>118</v>
      </c>
      <c r="E17" s="8">
        <v>2</v>
      </c>
      <c r="F17" s="9">
        <v>2061.98</v>
      </c>
      <c r="G17" s="11">
        <f t="shared" si="0"/>
        <v>4.0618649037329487E-7</v>
      </c>
    </row>
    <row r="18" spans="1:7" ht="30" x14ac:dyDescent="0.25">
      <c r="A18" s="52" t="s">
        <v>743</v>
      </c>
      <c r="B18" s="52" t="s">
        <v>263</v>
      </c>
      <c r="C18" s="52" t="s">
        <v>264</v>
      </c>
      <c r="D18" s="52" t="s">
        <v>744</v>
      </c>
      <c r="E18" s="8">
        <v>300</v>
      </c>
      <c r="F18" s="9">
        <v>308103</v>
      </c>
      <c r="G18" s="11">
        <f t="shared" si="0"/>
        <v>6.0692769204106376E-5</v>
      </c>
    </row>
    <row r="19" spans="1:7" ht="30" x14ac:dyDescent="0.25">
      <c r="A19" s="52" t="s">
        <v>413</v>
      </c>
      <c r="B19" s="52" t="s">
        <v>263</v>
      </c>
      <c r="C19" s="52" t="s">
        <v>264</v>
      </c>
      <c r="D19" s="52" t="s">
        <v>616</v>
      </c>
      <c r="E19" s="8">
        <v>475</v>
      </c>
      <c r="F19" s="9">
        <v>487877.25</v>
      </c>
      <c r="G19" s="11">
        <f t="shared" si="0"/>
        <v>9.6106241530215903E-5</v>
      </c>
    </row>
    <row r="20" spans="1:7" ht="30" x14ac:dyDescent="0.25">
      <c r="A20" s="3" t="s">
        <v>334</v>
      </c>
      <c r="B20" s="3" t="s">
        <v>189</v>
      </c>
      <c r="C20" s="3" t="s">
        <v>190</v>
      </c>
      <c r="D20" s="49" t="s">
        <v>121</v>
      </c>
      <c r="E20" s="8">
        <v>1259</v>
      </c>
      <c r="F20" s="9">
        <v>1259008.57</v>
      </c>
      <c r="G20" s="11">
        <f t="shared" si="0"/>
        <v>2.4801029709221271E-4</v>
      </c>
    </row>
    <row r="21" spans="1:7" ht="30" x14ac:dyDescent="0.25">
      <c r="A21" s="3" t="s">
        <v>335</v>
      </c>
      <c r="B21" s="3" t="s">
        <v>189</v>
      </c>
      <c r="C21" s="49" t="s">
        <v>190</v>
      </c>
      <c r="D21" s="52" t="s">
        <v>611</v>
      </c>
      <c r="E21" s="8">
        <v>270</v>
      </c>
      <c r="F21" s="9">
        <v>269913.21000000002</v>
      </c>
      <c r="G21" s="11">
        <f t="shared" si="0"/>
        <v>5.3169817105544249E-5</v>
      </c>
    </row>
    <row r="22" spans="1:7" ht="30" x14ac:dyDescent="0.25">
      <c r="A22" s="3" t="s">
        <v>408</v>
      </c>
      <c r="B22" s="3" t="s">
        <v>263</v>
      </c>
      <c r="C22" s="49" t="s">
        <v>264</v>
      </c>
      <c r="D22" s="35" t="s">
        <v>117</v>
      </c>
      <c r="E22" s="8">
        <v>53130</v>
      </c>
      <c r="F22" s="9">
        <v>56390056.799999997</v>
      </c>
      <c r="G22" s="11">
        <f t="shared" si="0"/>
        <v>1.1108196618562135E-2</v>
      </c>
    </row>
    <row r="23" spans="1:7" ht="30" x14ac:dyDescent="0.25">
      <c r="A23" s="3" t="s">
        <v>414</v>
      </c>
      <c r="B23" s="3" t="s">
        <v>263</v>
      </c>
      <c r="C23" s="49" t="s">
        <v>264</v>
      </c>
      <c r="D23" s="37" t="s">
        <v>608</v>
      </c>
      <c r="E23" s="8">
        <v>18</v>
      </c>
      <c r="F23" s="9">
        <v>19651.68</v>
      </c>
      <c r="G23" s="11">
        <f t="shared" si="0"/>
        <v>3.8711563299057567E-6</v>
      </c>
    </row>
    <row r="24" spans="1:7" x14ac:dyDescent="0.25">
      <c r="A24" s="39" t="s">
        <v>40</v>
      </c>
      <c r="B24" s="39" t="s">
        <v>171</v>
      </c>
      <c r="C24" s="39" t="s">
        <v>172</v>
      </c>
      <c r="D24" s="62" t="s">
        <v>134</v>
      </c>
      <c r="E24" s="8">
        <v>41337</v>
      </c>
      <c r="F24" s="9">
        <v>42512210.909999996</v>
      </c>
      <c r="G24" s="11">
        <f t="shared" si="0"/>
        <v>8.3744196100554776E-3</v>
      </c>
    </row>
    <row r="25" spans="1:7" x14ac:dyDescent="0.25">
      <c r="A25" s="46" t="s">
        <v>41</v>
      </c>
      <c r="B25" s="46" t="s">
        <v>171</v>
      </c>
      <c r="C25" s="46" t="s">
        <v>172</v>
      </c>
      <c r="D25" s="35" t="s">
        <v>135</v>
      </c>
      <c r="E25" s="8">
        <v>32000</v>
      </c>
      <c r="F25" s="9">
        <v>33116480</v>
      </c>
      <c r="G25" s="11">
        <f t="shared" si="0"/>
        <v>6.5235680194363731E-3</v>
      </c>
    </row>
    <row r="26" spans="1:7" ht="30" x14ac:dyDescent="0.25">
      <c r="A26" s="3" t="s">
        <v>380</v>
      </c>
      <c r="B26" s="3" t="s">
        <v>245</v>
      </c>
      <c r="C26" s="3" t="s">
        <v>246</v>
      </c>
      <c r="D26" s="35" t="s">
        <v>78</v>
      </c>
      <c r="E26" s="8">
        <v>60000</v>
      </c>
      <c r="F26" s="9">
        <v>59305800</v>
      </c>
      <c r="G26" s="11">
        <f t="shared" si="0"/>
        <v>1.1682564700327138E-2</v>
      </c>
    </row>
    <row r="27" spans="1:7" ht="30" x14ac:dyDescent="0.25">
      <c r="A27" s="3" t="s">
        <v>424</v>
      </c>
      <c r="B27" s="3" t="s">
        <v>273</v>
      </c>
      <c r="C27" s="36" t="s">
        <v>274</v>
      </c>
      <c r="D27" s="35" t="s">
        <v>141</v>
      </c>
      <c r="E27" s="8">
        <v>425</v>
      </c>
      <c r="F27" s="9">
        <v>417416.34</v>
      </c>
      <c r="G27" s="11">
        <f t="shared" si="0"/>
        <v>8.2226247669262549E-5</v>
      </c>
    </row>
    <row r="28" spans="1:7" x14ac:dyDescent="0.25">
      <c r="A28" s="3" t="s">
        <v>43</v>
      </c>
      <c r="B28" s="3" t="s">
        <v>171</v>
      </c>
      <c r="C28" s="39" t="s">
        <v>172</v>
      </c>
      <c r="D28" s="35" t="s">
        <v>93</v>
      </c>
      <c r="E28" s="8">
        <v>72221</v>
      </c>
      <c r="F28" s="9">
        <v>97134683.609999999</v>
      </c>
      <c r="G28" s="11">
        <f t="shared" si="0"/>
        <v>1.9134422365428522E-2</v>
      </c>
    </row>
    <row r="29" spans="1:7" ht="30" x14ac:dyDescent="0.25">
      <c r="A29" s="3" t="s">
        <v>333</v>
      </c>
      <c r="B29" s="3" t="s">
        <v>189</v>
      </c>
      <c r="C29" s="3" t="s">
        <v>190</v>
      </c>
      <c r="D29" s="35" t="s">
        <v>610</v>
      </c>
      <c r="E29" s="8">
        <v>225</v>
      </c>
      <c r="F29" s="9">
        <v>219933</v>
      </c>
      <c r="G29" s="11">
        <f t="shared" si="0"/>
        <v>4.3324287038317472E-5</v>
      </c>
    </row>
    <row r="30" spans="1:7" ht="30" x14ac:dyDescent="0.25">
      <c r="A30" s="3" t="s">
        <v>382</v>
      </c>
      <c r="B30" s="3" t="s">
        <v>245</v>
      </c>
      <c r="C30" s="3" t="s">
        <v>246</v>
      </c>
      <c r="D30" s="35" t="s">
        <v>609</v>
      </c>
      <c r="E30" s="8">
        <v>2490</v>
      </c>
      <c r="F30" s="9">
        <v>2589226.5</v>
      </c>
      <c r="G30" s="11">
        <f t="shared" si="0"/>
        <v>5.1004802414016137E-4</v>
      </c>
    </row>
    <row r="31" spans="1:7" ht="30" x14ac:dyDescent="0.25">
      <c r="A31" s="45" t="s">
        <v>383</v>
      </c>
      <c r="B31" s="45" t="s">
        <v>245</v>
      </c>
      <c r="C31" s="45" t="s">
        <v>246</v>
      </c>
      <c r="D31" s="55" t="s">
        <v>79</v>
      </c>
      <c r="E31" s="8">
        <v>34629</v>
      </c>
      <c r="F31" s="9">
        <v>34053812.310000002</v>
      </c>
      <c r="G31" s="11">
        <f t="shared" si="0"/>
        <v>6.7082117702547094E-3</v>
      </c>
    </row>
    <row r="32" spans="1:7" ht="30" x14ac:dyDescent="0.25">
      <c r="A32" s="3" t="s">
        <v>365</v>
      </c>
      <c r="B32" s="3" t="s">
        <v>225</v>
      </c>
      <c r="C32" s="53" t="s">
        <v>226</v>
      </c>
      <c r="D32" s="55" t="s">
        <v>612</v>
      </c>
      <c r="E32" s="8">
        <v>742</v>
      </c>
      <c r="F32" s="9">
        <v>744107.28</v>
      </c>
      <c r="G32" s="11">
        <f t="shared" si="0"/>
        <v>1.4658062858243951E-4</v>
      </c>
    </row>
    <row r="33" spans="1:7" x14ac:dyDescent="0.25">
      <c r="A33" s="61" t="s">
        <v>325</v>
      </c>
      <c r="B33" s="61" t="s">
        <v>183</v>
      </c>
      <c r="C33" s="61" t="s">
        <v>184</v>
      </c>
      <c r="D33" s="61" t="s">
        <v>619</v>
      </c>
      <c r="E33" s="8">
        <v>3700</v>
      </c>
      <c r="F33" s="9">
        <v>3708769</v>
      </c>
      <c r="G33" s="11">
        <f t="shared" si="0"/>
        <v>7.3058509962040097E-4</v>
      </c>
    </row>
    <row r="34" spans="1:7" x14ac:dyDescent="0.25">
      <c r="A34" s="3" t="s">
        <v>693</v>
      </c>
      <c r="B34" s="3" t="s">
        <v>171</v>
      </c>
      <c r="C34" s="3" t="s">
        <v>172</v>
      </c>
      <c r="D34" s="35" t="s">
        <v>688</v>
      </c>
      <c r="E34" s="8">
        <v>13000</v>
      </c>
      <c r="F34" s="9">
        <v>12868180</v>
      </c>
      <c r="G34" s="11">
        <f t="shared" si="0"/>
        <v>2.53488436924307E-3</v>
      </c>
    </row>
    <row r="35" spans="1:7" x14ac:dyDescent="0.25">
      <c r="A35" s="3" t="s">
        <v>396</v>
      </c>
      <c r="B35" s="3" t="s">
        <v>253</v>
      </c>
      <c r="C35" s="49" t="s">
        <v>254</v>
      </c>
      <c r="D35" s="35" t="s">
        <v>89</v>
      </c>
      <c r="E35" s="8">
        <v>27100</v>
      </c>
      <c r="F35" s="9">
        <v>27400268</v>
      </c>
      <c r="G35" s="11">
        <f t="shared" si="0"/>
        <v>5.3975395950531524E-3</v>
      </c>
    </row>
    <row r="36" spans="1:7" ht="30" x14ac:dyDescent="0.25">
      <c r="A36" s="3" t="s">
        <v>385</v>
      </c>
      <c r="B36" s="3" t="s">
        <v>245</v>
      </c>
      <c r="C36" s="3" t="s">
        <v>246</v>
      </c>
      <c r="D36" s="35" t="s">
        <v>627</v>
      </c>
      <c r="E36" s="8">
        <v>7087</v>
      </c>
      <c r="F36" s="9">
        <v>7023146.1299999999</v>
      </c>
      <c r="G36" s="11">
        <f t="shared" si="0"/>
        <v>1.3834795089785004E-3</v>
      </c>
    </row>
    <row r="37" spans="1:7" x14ac:dyDescent="0.25">
      <c r="A37" s="55" t="s">
        <v>416</v>
      </c>
      <c r="B37" s="55" t="s">
        <v>269</v>
      </c>
      <c r="C37" s="55" t="s">
        <v>270</v>
      </c>
      <c r="D37" s="55" t="s">
        <v>617</v>
      </c>
      <c r="E37" s="8">
        <v>3030</v>
      </c>
      <c r="F37" s="9">
        <v>2958153.67</v>
      </c>
      <c r="G37" s="11">
        <f t="shared" si="0"/>
        <v>5.8272245957874565E-4</v>
      </c>
    </row>
    <row r="38" spans="1:7" x14ac:dyDescent="0.25">
      <c r="A38" s="3" t="s">
        <v>375</v>
      </c>
      <c r="B38" s="3" t="s">
        <v>241</v>
      </c>
      <c r="C38" s="3" t="s">
        <v>242</v>
      </c>
      <c r="D38" s="52" t="s">
        <v>623</v>
      </c>
      <c r="E38" s="8">
        <v>5000</v>
      </c>
      <c r="F38" s="9">
        <v>4914013.25</v>
      </c>
      <c r="G38" s="11">
        <f t="shared" si="0"/>
        <v>9.680044402299578E-4</v>
      </c>
    </row>
    <row r="39" spans="1:7" x14ac:dyDescent="0.25">
      <c r="A39" s="3" t="s">
        <v>431</v>
      </c>
      <c r="B39" s="3" t="s">
        <v>283</v>
      </c>
      <c r="C39" s="38" t="s">
        <v>284</v>
      </c>
      <c r="D39" s="35" t="s">
        <v>153</v>
      </c>
      <c r="E39" s="8">
        <v>20</v>
      </c>
      <c r="F39" s="9">
        <v>20400.8</v>
      </c>
      <c r="G39" s="11">
        <f t="shared" si="0"/>
        <v>4.0187244070299006E-6</v>
      </c>
    </row>
    <row r="40" spans="1:7" x14ac:dyDescent="0.25">
      <c r="A40" s="3" t="s">
        <v>42</v>
      </c>
      <c r="B40" s="3" t="s">
        <v>171</v>
      </c>
      <c r="C40" s="3" t="s">
        <v>172</v>
      </c>
      <c r="D40" s="35" t="s">
        <v>136</v>
      </c>
      <c r="E40" s="8">
        <v>77035</v>
      </c>
      <c r="F40" s="9">
        <v>76320115.200000003</v>
      </c>
      <c r="G40" s="11">
        <f t="shared" si="0"/>
        <v>1.5034190311241407E-2</v>
      </c>
    </row>
    <row r="41" spans="1:7" ht="30" x14ac:dyDescent="0.25">
      <c r="A41" s="3" t="s">
        <v>407</v>
      </c>
      <c r="B41" s="3" t="s">
        <v>263</v>
      </c>
      <c r="C41" s="3" t="s">
        <v>264</v>
      </c>
      <c r="D41" s="35" t="s">
        <v>111</v>
      </c>
      <c r="E41" s="8">
        <v>27324</v>
      </c>
      <c r="F41" s="9">
        <v>28494833.399999999</v>
      </c>
      <c r="G41" s="11">
        <f t="shared" si="0"/>
        <v>5.613156467336124E-3</v>
      </c>
    </row>
    <row r="42" spans="1:7" x14ac:dyDescent="0.25">
      <c r="A42" s="3" t="s">
        <v>29</v>
      </c>
      <c r="B42" s="3" t="s">
        <v>171</v>
      </c>
      <c r="C42" s="3" t="s">
        <v>172</v>
      </c>
      <c r="D42" s="35" t="s">
        <v>123</v>
      </c>
      <c r="E42" s="8">
        <v>8176</v>
      </c>
      <c r="F42" s="9">
        <v>8395280.3200000003</v>
      </c>
      <c r="G42" s="11">
        <f t="shared" si="0"/>
        <v>1.6537742601192989E-3</v>
      </c>
    </row>
    <row r="43" spans="1:7" ht="30" x14ac:dyDescent="0.25">
      <c r="A43" s="52" t="s">
        <v>379</v>
      </c>
      <c r="B43" s="52" t="s">
        <v>245</v>
      </c>
      <c r="C43" s="52" t="s">
        <v>246</v>
      </c>
      <c r="D43" s="52" t="s">
        <v>644</v>
      </c>
      <c r="E43" s="8">
        <v>34526</v>
      </c>
      <c r="F43" s="9">
        <v>35414699.240000002</v>
      </c>
      <c r="G43" s="11">
        <f t="shared" si="0"/>
        <v>6.9762909397382096E-3</v>
      </c>
    </row>
    <row r="44" spans="1:7" ht="30" x14ac:dyDescent="0.25">
      <c r="A44" s="3" t="s">
        <v>397</v>
      </c>
      <c r="B44" s="3" t="s">
        <v>255</v>
      </c>
      <c r="C44" s="38" t="s">
        <v>256</v>
      </c>
      <c r="D44" s="36" t="s">
        <v>90</v>
      </c>
      <c r="E44" s="8">
        <v>3035</v>
      </c>
      <c r="F44" s="9">
        <v>3122408</v>
      </c>
      <c r="G44" s="11">
        <f t="shared" si="0"/>
        <v>6.1507868506653748E-4</v>
      </c>
    </row>
    <row r="45" spans="1:7" x14ac:dyDescent="0.25">
      <c r="A45" s="3" t="s">
        <v>30</v>
      </c>
      <c r="B45" s="3" t="s">
        <v>171</v>
      </c>
      <c r="C45" s="3" t="s">
        <v>172</v>
      </c>
      <c r="D45" s="35" t="s">
        <v>124</v>
      </c>
      <c r="E45" s="8">
        <v>17000</v>
      </c>
      <c r="F45" s="9">
        <v>16564630</v>
      </c>
      <c r="G45" s="11">
        <f t="shared" si="0"/>
        <v>3.2630427666767822E-3</v>
      </c>
    </row>
    <row r="46" spans="1:7" ht="30" x14ac:dyDescent="0.25">
      <c r="A46" s="55" t="s">
        <v>437</v>
      </c>
      <c r="B46" s="55" t="s">
        <v>289</v>
      </c>
      <c r="C46" s="55" t="s">
        <v>290</v>
      </c>
      <c r="D46" s="55" t="s">
        <v>613</v>
      </c>
      <c r="E46" s="8">
        <v>865</v>
      </c>
      <c r="F46" s="9">
        <v>877516.55</v>
      </c>
      <c r="G46" s="11">
        <f t="shared" si="0"/>
        <v>1.7286072982714766E-4</v>
      </c>
    </row>
    <row r="47" spans="1:7" x14ac:dyDescent="0.25">
      <c r="A47" s="3" t="s">
        <v>390</v>
      </c>
      <c r="B47" s="3" t="s">
        <v>247</v>
      </c>
      <c r="C47" s="61" t="s">
        <v>248</v>
      </c>
      <c r="D47" s="35" t="s">
        <v>67</v>
      </c>
      <c r="E47" s="8">
        <v>10000</v>
      </c>
      <c r="F47" s="9">
        <v>10143100</v>
      </c>
      <c r="G47" s="11">
        <f t="shared" si="0"/>
        <v>1.9980747584871662E-3</v>
      </c>
    </row>
    <row r="48" spans="1:7" ht="27.75" customHeight="1" x14ac:dyDescent="0.25">
      <c r="A48" s="3" t="s">
        <v>381</v>
      </c>
      <c r="B48" s="3" t="s">
        <v>245</v>
      </c>
      <c r="C48" s="61" t="s">
        <v>246</v>
      </c>
      <c r="D48" s="35" t="s">
        <v>74</v>
      </c>
      <c r="E48" s="8">
        <v>63997</v>
      </c>
      <c r="F48" s="9">
        <v>64274107.009999998</v>
      </c>
      <c r="G48" s="11">
        <f t="shared" si="0"/>
        <v>1.2661264390667944E-2</v>
      </c>
    </row>
    <row r="49" spans="1:7" x14ac:dyDescent="0.25">
      <c r="A49" s="3" t="s">
        <v>417</v>
      </c>
      <c r="B49" s="3" t="s">
        <v>269</v>
      </c>
      <c r="C49" s="3" t="s">
        <v>270</v>
      </c>
      <c r="D49" s="35" t="s">
        <v>626</v>
      </c>
      <c r="E49" s="8">
        <v>6996</v>
      </c>
      <c r="F49" s="9">
        <v>7050708.7199999997</v>
      </c>
      <c r="G49" s="11">
        <f t="shared" si="0"/>
        <v>1.3889090241521189E-3</v>
      </c>
    </row>
    <row r="50" spans="1:7" x14ac:dyDescent="0.25">
      <c r="A50" s="61" t="s">
        <v>31</v>
      </c>
      <c r="B50" s="61" t="s">
        <v>171</v>
      </c>
      <c r="C50" s="61" t="s">
        <v>172</v>
      </c>
      <c r="D50" s="61" t="s">
        <v>125</v>
      </c>
      <c r="E50" s="8">
        <v>11900</v>
      </c>
      <c r="F50" s="9">
        <v>11577272</v>
      </c>
      <c r="G50" s="11">
        <f t="shared" si="0"/>
        <v>2.2805902490698341E-3</v>
      </c>
    </row>
    <row r="51" spans="1:7" ht="30" x14ac:dyDescent="0.25">
      <c r="A51" s="45" t="s">
        <v>409</v>
      </c>
      <c r="B51" s="45" t="s">
        <v>263</v>
      </c>
      <c r="C51" s="49" t="s">
        <v>264</v>
      </c>
      <c r="D51" s="45" t="s">
        <v>112</v>
      </c>
      <c r="E51" s="8">
        <v>110795</v>
      </c>
      <c r="F51" s="9">
        <v>110653182.40000001</v>
      </c>
      <c r="G51" s="11">
        <f t="shared" si="0"/>
        <v>2.1797412102780845E-2</v>
      </c>
    </row>
    <row r="52" spans="1:7" ht="30" x14ac:dyDescent="0.25">
      <c r="A52" s="3" t="s">
        <v>366</v>
      </c>
      <c r="B52" s="3" t="s">
        <v>227</v>
      </c>
      <c r="C52" s="48" t="s">
        <v>228</v>
      </c>
      <c r="D52" s="35" t="s">
        <v>82</v>
      </c>
      <c r="E52" s="8">
        <v>15754</v>
      </c>
      <c r="F52" s="9">
        <v>16359741.300000001</v>
      </c>
      <c r="G52" s="11">
        <f t="shared" si="0"/>
        <v>3.2226820347733948E-3</v>
      </c>
    </row>
    <row r="53" spans="1:7" x14ac:dyDescent="0.25">
      <c r="A53" s="3" t="s">
        <v>326</v>
      </c>
      <c r="B53" s="3" t="s">
        <v>183</v>
      </c>
      <c r="C53" s="39" t="s">
        <v>184</v>
      </c>
      <c r="D53" s="35" t="s">
        <v>622</v>
      </c>
      <c r="E53" s="8">
        <v>4731</v>
      </c>
      <c r="F53" s="9">
        <v>4522077.1900000004</v>
      </c>
      <c r="G53" s="11">
        <f t="shared" si="0"/>
        <v>8.9079751646632438E-4</v>
      </c>
    </row>
    <row r="54" spans="1:7" x14ac:dyDescent="0.25">
      <c r="A54" s="3" t="s">
        <v>376</v>
      </c>
      <c r="B54" s="3" t="s">
        <v>241</v>
      </c>
      <c r="C54" s="3" t="s">
        <v>242</v>
      </c>
      <c r="D54" s="35" t="s">
        <v>51</v>
      </c>
      <c r="E54" s="8">
        <v>13850</v>
      </c>
      <c r="F54" s="9">
        <v>13625630</v>
      </c>
      <c r="G54" s="11">
        <f t="shared" si="0"/>
        <v>2.6840933611504852E-3</v>
      </c>
    </row>
    <row r="55" spans="1:7" ht="30" x14ac:dyDescent="0.25">
      <c r="A55" s="3" t="s">
        <v>350</v>
      </c>
      <c r="B55" s="3" t="s">
        <v>209</v>
      </c>
      <c r="C55" s="54" t="s">
        <v>210</v>
      </c>
      <c r="D55" s="35" t="s">
        <v>100</v>
      </c>
      <c r="E55" s="8">
        <v>17452</v>
      </c>
      <c r="F55" s="9">
        <v>17346589.920000002</v>
      </c>
      <c r="G55" s="11">
        <f t="shared" si="0"/>
        <v>3.4170799326616041E-3</v>
      </c>
    </row>
    <row r="56" spans="1:7" ht="30" x14ac:dyDescent="0.25">
      <c r="A56" s="3" t="s">
        <v>345</v>
      </c>
      <c r="B56" s="3" t="s">
        <v>203</v>
      </c>
      <c r="C56" s="49" t="s">
        <v>204</v>
      </c>
      <c r="D56" s="35" t="s">
        <v>648</v>
      </c>
      <c r="E56" s="8">
        <v>49950</v>
      </c>
      <c r="F56" s="9">
        <v>22706021.25</v>
      </c>
      <c r="G56" s="11">
        <f t="shared" si="0"/>
        <v>4.4728266432647037E-3</v>
      </c>
    </row>
    <row r="57" spans="1:7" x14ac:dyDescent="0.25">
      <c r="A57" s="3" t="s">
        <v>394</v>
      </c>
      <c r="B57" s="3" t="s">
        <v>249</v>
      </c>
      <c r="C57" s="38" t="s">
        <v>250</v>
      </c>
      <c r="D57" s="35" t="s">
        <v>72</v>
      </c>
      <c r="E57" s="8">
        <v>74570</v>
      </c>
      <c r="F57" s="9">
        <v>52722481.399999999</v>
      </c>
      <c r="G57" s="11">
        <f t="shared" si="0"/>
        <v>1.0385726187275006E-2</v>
      </c>
    </row>
    <row r="58" spans="1:7" x14ac:dyDescent="0.25">
      <c r="A58" s="3" t="s">
        <v>402</v>
      </c>
      <c r="B58" s="3" t="s">
        <v>259</v>
      </c>
      <c r="C58" s="3" t="s">
        <v>260</v>
      </c>
      <c r="D58" s="35" t="s">
        <v>86</v>
      </c>
      <c r="E58" s="8">
        <v>2800</v>
      </c>
      <c r="F58" s="9">
        <v>2809968</v>
      </c>
      <c r="G58" s="11">
        <f t="shared" si="0"/>
        <v>5.5353157643685518E-4</v>
      </c>
    </row>
    <row r="59" spans="1:7" x14ac:dyDescent="0.25">
      <c r="A59" s="3" t="s">
        <v>27</v>
      </c>
      <c r="B59" s="3" t="s">
        <v>171</v>
      </c>
      <c r="C59" s="3" t="s">
        <v>172</v>
      </c>
      <c r="D59" s="35" t="s">
        <v>122</v>
      </c>
      <c r="E59" s="8">
        <v>62364</v>
      </c>
      <c r="F59" s="9">
        <v>64335949.68</v>
      </c>
      <c r="G59" s="11">
        <f t="shared" si="0"/>
        <v>1.2673446689760377E-2</v>
      </c>
    </row>
    <row r="60" spans="1:7" ht="30" x14ac:dyDescent="0.25">
      <c r="A60" s="3" t="s">
        <v>434</v>
      </c>
      <c r="B60" s="3" t="s">
        <v>287</v>
      </c>
      <c r="C60" s="3" t="s">
        <v>288</v>
      </c>
      <c r="D60" s="38" t="s">
        <v>625</v>
      </c>
      <c r="E60" s="8">
        <v>6000</v>
      </c>
      <c r="F60" s="9">
        <v>6026820</v>
      </c>
      <c r="G60" s="11">
        <f t="shared" si="0"/>
        <v>1.1872146499537245E-3</v>
      </c>
    </row>
    <row r="61" spans="1:7" x14ac:dyDescent="0.25">
      <c r="A61" s="3" t="s">
        <v>392</v>
      </c>
      <c r="B61" s="3" t="s">
        <v>247</v>
      </c>
      <c r="C61" s="3" t="s">
        <v>248</v>
      </c>
      <c r="D61" s="36" t="s">
        <v>68</v>
      </c>
      <c r="E61" s="8">
        <v>30000</v>
      </c>
      <c r="F61" s="9">
        <v>30031500</v>
      </c>
      <c r="G61" s="11">
        <f t="shared" si="0"/>
        <v>5.9158622225460988E-3</v>
      </c>
    </row>
    <row r="62" spans="1:7" ht="30" x14ac:dyDescent="0.25">
      <c r="A62" s="3" t="s">
        <v>435</v>
      </c>
      <c r="B62" s="3" t="s">
        <v>287</v>
      </c>
      <c r="C62" s="3" t="s">
        <v>288</v>
      </c>
      <c r="D62" s="35" t="s">
        <v>646</v>
      </c>
      <c r="E62" s="8">
        <v>47503</v>
      </c>
      <c r="F62" s="9">
        <v>47381392.32</v>
      </c>
      <c r="G62" s="11">
        <f t="shared" si="0"/>
        <v>9.3335926902593565E-3</v>
      </c>
    </row>
    <row r="63" spans="1:7" x14ac:dyDescent="0.25">
      <c r="A63" s="3" t="s">
        <v>46</v>
      </c>
      <c r="B63" s="3" t="s">
        <v>173</v>
      </c>
      <c r="C63" s="3" t="s">
        <v>174</v>
      </c>
      <c r="D63" s="35" t="s">
        <v>87</v>
      </c>
      <c r="E63" s="8">
        <v>5775</v>
      </c>
      <c r="F63" s="9">
        <v>2910542.25</v>
      </c>
      <c r="G63" s="11">
        <f t="shared" si="0"/>
        <v>5.7334355406487604E-4</v>
      </c>
    </row>
    <row r="64" spans="1:7" ht="30" x14ac:dyDescent="0.25">
      <c r="A64" s="3" t="s">
        <v>384</v>
      </c>
      <c r="B64" s="3" t="s">
        <v>245</v>
      </c>
      <c r="C64" s="3" t="s">
        <v>246</v>
      </c>
      <c r="D64" s="35" t="s">
        <v>628</v>
      </c>
      <c r="E64" s="8">
        <v>9950</v>
      </c>
      <c r="F64" s="9">
        <v>9791596</v>
      </c>
      <c r="G64" s="11">
        <f t="shared" si="0"/>
        <v>1.928832488381649E-3</v>
      </c>
    </row>
    <row r="65" spans="1:7" x14ac:dyDescent="0.25">
      <c r="A65" s="3" t="s">
        <v>322</v>
      </c>
      <c r="B65" s="3" t="s">
        <v>179</v>
      </c>
      <c r="C65" s="3" t="s">
        <v>180</v>
      </c>
      <c r="D65" s="35" t="s">
        <v>80</v>
      </c>
      <c r="E65" s="8">
        <v>42700</v>
      </c>
      <c r="F65" s="9">
        <v>41829487.060000002</v>
      </c>
      <c r="G65" s="11">
        <f t="shared" si="0"/>
        <v>8.2399308155348509E-3</v>
      </c>
    </row>
    <row r="66" spans="1:7" ht="30" x14ac:dyDescent="0.25">
      <c r="A66" s="45" t="s">
        <v>386</v>
      </c>
      <c r="B66" s="45" t="s">
        <v>245</v>
      </c>
      <c r="C66" s="45" t="s">
        <v>246</v>
      </c>
      <c r="D66" s="45" t="s">
        <v>75</v>
      </c>
      <c r="E66" s="8">
        <v>5793</v>
      </c>
      <c r="F66" s="9">
        <v>5710855.2599999998</v>
      </c>
      <c r="G66" s="11">
        <f t="shared" si="0"/>
        <v>1.1249732078338636E-3</v>
      </c>
    </row>
    <row r="67" spans="1:7" ht="30" x14ac:dyDescent="0.25">
      <c r="A67" s="3" t="s">
        <v>410</v>
      </c>
      <c r="B67" s="3" t="s">
        <v>263</v>
      </c>
      <c r="C67" s="3" t="s">
        <v>264</v>
      </c>
      <c r="D67" s="35" t="s">
        <v>113</v>
      </c>
      <c r="E67" s="8">
        <v>8570</v>
      </c>
      <c r="F67" s="9">
        <v>8609422</v>
      </c>
      <c r="G67" s="11">
        <f t="shared" si="0"/>
        <v>1.6959577233157611E-3</v>
      </c>
    </row>
    <row r="68" spans="1:7" ht="30" x14ac:dyDescent="0.25">
      <c r="A68" s="3" t="s">
        <v>351</v>
      </c>
      <c r="B68" s="3" t="s">
        <v>209</v>
      </c>
      <c r="C68" s="3" t="s">
        <v>210</v>
      </c>
      <c r="D68" s="35" t="s">
        <v>645</v>
      </c>
      <c r="E68" s="8">
        <v>44756</v>
      </c>
      <c r="F68" s="9">
        <v>43019467.200000003</v>
      </c>
      <c r="G68" s="11">
        <f t="shared" si="0"/>
        <v>8.4743433009520346E-3</v>
      </c>
    </row>
    <row r="69" spans="1:7" x14ac:dyDescent="0.25">
      <c r="A69" s="3" t="s">
        <v>695</v>
      </c>
      <c r="B69" s="3" t="s">
        <v>171</v>
      </c>
      <c r="C69" s="61" t="s">
        <v>172</v>
      </c>
      <c r="D69" s="36" t="s">
        <v>689</v>
      </c>
      <c r="E69" s="8">
        <v>5000</v>
      </c>
      <c r="F69" s="9">
        <v>4785650</v>
      </c>
      <c r="G69" s="11">
        <f t="shared" ref="G69:G132" si="1">F69/$F$280</f>
        <v>9.4271834724631595E-4</v>
      </c>
    </row>
    <row r="70" spans="1:7" x14ac:dyDescent="0.25">
      <c r="A70" s="3" t="s">
        <v>32</v>
      </c>
      <c r="B70" s="3" t="s">
        <v>171</v>
      </c>
      <c r="C70" s="3" t="s">
        <v>172</v>
      </c>
      <c r="D70" s="36" t="s">
        <v>126</v>
      </c>
      <c r="E70" s="8">
        <v>29000</v>
      </c>
      <c r="F70" s="9">
        <v>26874010</v>
      </c>
      <c r="G70" s="11">
        <f t="shared" si="1"/>
        <v>5.2938727844871582E-3</v>
      </c>
    </row>
    <row r="71" spans="1:7" x14ac:dyDescent="0.25">
      <c r="A71" s="3" t="s">
        <v>721</v>
      </c>
      <c r="B71" s="3" t="s">
        <v>283</v>
      </c>
      <c r="C71" s="3" t="s">
        <v>284</v>
      </c>
      <c r="D71" s="48" t="s">
        <v>720</v>
      </c>
      <c r="E71" s="8">
        <v>120</v>
      </c>
      <c r="F71" s="9">
        <v>122002.8</v>
      </c>
      <c r="G71" s="11">
        <f t="shared" si="1"/>
        <v>2.4033157037272436E-5</v>
      </c>
    </row>
    <row r="72" spans="1:7" ht="30" x14ac:dyDescent="0.25">
      <c r="A72" s="3" t="s">
        <v>360</v>
      </c>
      <c r="B72" s="3" t="s">
        <v>217</v>
      </c>
      <c r="C72" s="3" t="s">
        <v>218</v>
      </c>
      <c r="D72" s="35" t="s">
        <v>66</v>
      </c>
      <c r="E72" s="8">
        <v>5000</v>
      </c>
      <c r="F72" s="9">
        <v>4844983.95</v>
      </c>
      <c r="G72" s="11">
        <f t="shared" si="1"/>
        <v>9.5440645717487238E-4</v>
      </c>
    </row>
    <row r="73" spans="1:7" ht="30" x14ac:dyDescent="0.25">
      <c r="A73" s="3" t="s">
        <v>411</v>
      </c>
      <c r="B73" s="3" t="s">
        <v>263</v>
      </c>
      <c r="C73" s="3" t="s">
        <v>264</v>
      </c>
      <c r="D73" s="35" t="s">
        <v>114</v>
      </c>
      <c r="E73" s="8">
        <v>15070</v>
      </c>
      <c r="F73" s="9">
        <v>14798740</v>
      </c>
      <c r="G73" s="11">
        <f t="shared" si="1"/>
        <v>2.9151826218231473E-3</v>
      </c>
    </row>
    <row r="74" spans="1:7" ht="30" x14ac:dyDescent="0.25">
      <c r="A74" s="3" t="s">
        <v>398</v>
      </c>
      <c r="B74" s="3" t="s">
        <v>255</v>
      </c>
      <c r="C74" s="3" t="s">
        <v>256</v>
      </c>
      <c r="D74" s="35" t="s">
        <v>615</v>
      </c>
      <c r="E74" s="8">
        <v>1943</v>
      </c>
      <c r="F74" s="9">
        <v>1872624.54</v>
      </c>
      <c r="G74" s="11">
        <f t="shared" si="1"/>
        <v>3.688856291959698E-4</v>
      </c>
    </row>
    <row r="75" spans="1:7" ht="30" x14ac:dyDescent="0.25">
      <c r="A75" s="3" t="s">
        <v>723</v>
      </c>
      <c r="B75" s="3" t="s">
        <v>189</v>
      </c>
      <c r="C75" s="3" t="s">
        <v>190</v>
      </c>
      <c r="D75" s="35" t="s">
        <v>722</v>
      </c>
      <c r="E75" s="8">
        <v>200</v>
      </c>
      <c r="F75" s="9">
        <v>202766</v>
      </c>
      <c r="G75" s="11">
        <f t="shared" si="1"/>
        <v>3.9942584267078977E-5</v>
      </c>
    </row>
    <row r="76" spans="1:7" x14ac:dyDescent="0.25">
      <c r="A76" s="3" t="s">
        <v>393</v>
      </c>
      <c r="B76" s="3" t="s">
        <v>247</v>
      </c>
      <c r="C76" s="3" t="s">
        <v>248</v>
      </c>
      <c r="D76" s="35" t="s">
        <v>69</v>
      </c>
      <c r="E76" s="8">
        <v>20000</v>
      </c>
      <c r="F76" s="9">
        <v>19685600</v>
      </c>
      <c r="G76" s="11">
        <f t="shared" si="1"/>
        <v>3.8778381821804931E-3</v>
      </c>
    </row>
    <row r="77" spans="1:7" x14ac:dyDescent="0.25">
      <c r="A77" s="3" t="s">
        <v>420</v>
      </c>
      <c r="B77" s="3" t="s">
        <v>269</v>
      </c>
      <c r="C77" s="3" t="s">
        <v>270</v>
      </c>
      <c r="D77" s="35" t="s">
        <v>137</v>
      </c>
      <c r="E77" s="8">
        <v>50000</v>
      </c>
      <c r="F77" s="9">
        <v>48268500</v>
      </c>
      <c r="G77" s="11">
        <f t="shared" si="1"/>
        <v>9.5083427630643282E-3</v>
      </c>
    </row>
    <row r="78" spans="1:7" x14ac:dyDescent="0.25">
      <c r="A78" s="3" t="s">
        <v>44</v>
      </c>
      <c r="B78" s="3" t="s">
        <v>171</v>
      </c>
      <c r="C78" s="3" t="s">
        <v>172</v>
      </c>
      <c r="D78" s="35" t="s">
        <v>94</v>
      </c>
      <c r="E78" s="8">
        <v>29440</v>
      </c>
      <c r="F78" s="9">
        <v>33955476.880000003</v>
      </c>
      <c r="G78" s="11">
        <f t="shared" si="1"/>
        <v>6.6888408145756783E-3</v>
      </c>
    </row>
    <row r="79" spans="1:7" ht="30" x14ac:dyDescent="0.25">
      <c r="A79" s="3" t="s">
        <v>352</v>
      </c>
      <c r="B79" s="3" t="s">
        <v>209</v>
      </c>
      <c r="C79" s="54" t="s">
        <v>210</v>
      </c>
      <c r="D79" s="35" t="s">
        <v>101</v>
      </c>
      <c r="E79" s="8">
        <v>60000</v>
      </c>
      <c r="F79" s="9">
        <v>59300400</v>
      </c>
      <c r="G79" s="11">
        <f t="shared" si="1"/>
        <v>1.1681500962052269E-2</v>
      </c>
    </row>
    <row r="80" spans="1:7" ht="30" x14ac:dyDescent="0.25">
      <c r="A80" s="3" t="s">
        <v>354</v>
      </c>
      <c r="B80" s="3" t="s">
        <v>209</v>
      </c>
      <c r="C80" s="3" t="s">
        <v>210</v>
      </c>
      <c r="D80" s="35" t="s">
        <v>102</v>
      </c>
      <c r="E80" s="8">
        <v>28470</v>
      </c>
      <c r="F80" s="9">
        <v>28737916.649999999</v>
      </c>
      <c r="G80" s="11">
        <f t="shared" si="1"/>
        <v>5.6610410890036642E-3</v>
      </c>
    </row>
    <row r="81" spans="1:7" x14ac:dyDescent="0.25">
      <c r="A81" s="3" t="s">
        <v>432</v>
      </c>
      <c r="B81" s="3" t="s">
        <v>285</v>
      </c>
      <c r="C81" s="61" t="s">
        <v>286</v>
      </c>
      <c r="D81" s="35" t="s">
        <v>621</v>
      </c>
      <c r="E81" s="8">
        <v>4500</v>
      </c>
      <c r="F81" s="9">
        <v>4557510</v>
      </c>
      <c r="G81" s="11">
        <f t="shared" si="1"/>
        <v>8.9777737501876603E-4</v>
      </c>
    </row>
    <row r="82" spans="1:7" x14ac:dyDescent="0.25">
      <c r="A82" s="3" t="s">
        <v>450</v>
      </c>
      <c r="B82" s="3" t="s">
        <v>299</v>
      </c>
      <c r="C82" s="38" t="s">
        <v>300</v>
      </c>
      <c r="D82" s="35" t="s">
        <v>142</v>
      </c>
      <c r="E82" s="8">
        <v>23264</v>
      </c>
      <c r="F82" s="9">
        <v>23798374.079999998</v>
      </c>
      <c r="G82" s="11">
        <f t="shared" si="1"/>
        <v>4.6880076645486324E-3</v>
      </c>
    </row>
    <row r="83" spans="1:7" x14ac:dyDescent="0.25">
      <c r="A83" s="3" t="s">
        <v>664</v>
      </c>
      <c r="B83" s="3" t="s">
        <v>303</v>
      </c>
      <c r="C83" s="40" t="s">
        <v>304</v>
      </c>
      <c r="D83" s="35" t="s">
        <v>654</v>
      </c>
      <c r="E83" s="8">
        <v>47</v>
      </c>
      <c r="F83" s="9">
        <v>46791.32</v>
      </c>
      <c r="G83" s="11">
        <f t="shared" si="1"/>
        <v>9.217355188088031E-6</v>
      </c>
    </row>
    <row r="84" spans="1:7" ht="30" x14ac:dyDescent="0.25">
      <c r="A84" s="39" t="s">
        <v>332</v>
      </c>
      <c r="B84" s="39" t="s">
        <v>189</v>
      </c>
      <c r="C84" s="62" t="s">
        <v>190</v>
      </c>
      <c r="D84" s="39" t="s">
        <v>119</v>
      </c>
      <c r="E84" s="8">
        <v>40500</v>
      </c>
      <c r="F84" s="9">
        <v>40801320</v>
      </c>
      <c r="G84" s="11">
        <f t="shared" si="1"/>
        <v>8.0373936572603628E-3</v>
      </c>
    </row>
    <row r="85" spans="1:7" ht="30" x14ac:dyDescent="0.25">
      <c r="A85" s="3" t="s">
        <v>433</v>
      </c>
      <c r="B85" s="3" t="s">
        <v>287</v>
      </c>
      <c r="C85" s="39" t="s">
        <v>288</v>
      </c>
      <c r="D85" s="35" t="s">
        <v>156</v>
      </c>
      <c r="E85" s="8">
        <v>5246</v>
      </c>
      <c r="F85" s="9">
        <v>5327470.38</v>
      </c>
      <c r="G85" s="11">
        <f t="shared" si="1"/>
        <v>1.0494507687852858E-3</v>
      </c>
    </row>
    <row r="86" spans="1:7" ht="30" x14ac:dyDescent="0.25">
      <c r="A86" s="3" t="s">
        <v>342</v>
      </c>
      <c r="B86" s="3" t="s">
        <v>199</v>
      </c>
      <c r="C86" s="61" t="s">
        <v>200</v>
      </c>
      <c r="D86" s="35" t="s">
        <v>630</v>
      </c>
      <c r="E86" s="8">
        <v>10200</v>
      </c>
      <c r="F86" s="9">
        <v>10233178.560000001</v>
      </c>
      <c r="G86" s="11">
        <f t="shared" si="1"/>
        <v>2.015819205157008E-3</v>
      </c>
    </row>
    <row r="87" spans="1:7" ht="30" x14ac:dyDescent="0.25">
      <c r="A87" s="3" t="s">
        <v>355</v>
      </c>
      <c r="B87" s="3" t="s">
        <v>209</v>
      </c>
      <c r="C87" s="57" t="s">
        <v>210</v>
      </c>
      <c r="D87" s="62" t="s">
        <v>103</v>
      </c>
      <c r="E87" s="8">
        <v>500</v>
      </c>
      <c r="F87" s="9">
        <v>521405</v>
      </c>
      <c r="G87" s="11">
        <f t="shared" si="1"/>
        <v>1.0271082503859777E-4</v>
      </c>
    </row>
    <row r="88" spans="1:7" x14ac:dyDescent="0.25">
      <c r="A88" s="3" t="s">
        <v>33</v>
      </c>
      <c r="B88" s="3" t="s">
        <v>171</v>
      </c>
      <c r="C88" s="57" t="s">
        <v>172</v>
      </c>
      <c r="D88" s="62" t="s">
        <v>127</v>
      </c>
      <c r="E88" s="8">
        <v>110473</v>
      </c>
      <c r="F88" s="9">
        <v>109417982.84999999</v>
      </c>
      <c r="G88" s="11">
        <f t="shared" si="1"/>
        <v>2.1554091910477729E-2</v>
      </c>
    </row>
    <row r="89" spans="1:7" x14ac:dyDescent="0.25">
      <c r="A89" s="3" t="s">
        <v>660</v>
      </c>
      <c r="B89" s="3" t="s">
        <v>309</v>
      </c>
      <c r="C89" s="61" t="s">
        <v>310</v>
      </c>
      <c r="D89" s="35" t="s">
        <v>655</v>
      </c>
      <c r="E89" s="8">
        <v>1500</v>
      </c>
      <c r="F89" s="9">
        <v>1527045</v>
      </c>
      <c r="G89" s="11">
        <f t="shared" si="1"/>
        <v>3.0081040999044029E-4</v>
      </c>
    </row>
    <row r="90" spans="1:7" ht="30" x14ac:dyDescent="0.25">
      <c r="A90" s="3" t="s">
        <v>745</v>
      </c>
      <c r="B90" s="3" t="s">
        <v>311</v>
      </c>
      <c r="C90" s="57" t="s">
        <v>312</v>
      </c>
      <c r="D90" s="35" t="s">
        <v>746</v>
      </c>
      <c r="E90" s="8">
        <v>3700</v>
      </c>
      <c r="F90" s="9">
        <v>3811296</v>
      </c>
      <c r="G90" s="11">
        <f t="shared" si="1"/>
        <v>7.5078174667735737E-4</v>
      </c>
    </row>
    <row r="91" spans="1:7" x14ac:dyDescent="0.25">
      <c r="A91" s="3" t="s">
        <v>480</v>
      </c>
      <c r="B91" s="3" t="s">
        <v>259</v>
      </c>
      <c r="C91" s="57" t="s">
        <v>260</v>
      </c>
      <c r="D91" s="35" t="s">
        <v>506</v>
      </c>
      <c r="E91" s="8">
        <v>5425</v>
      </c>
      <c r="F91" s="9">
        <v>5577496.75</v>
      </c>
      <c r="G91" s="11">
        <f t="shared" si="1"/>
        <v>1.0987031057289394E-3</v>
      </c>
    </row>
    <row r="92" spans="1:7" x14ac:dyDescent="0.25">
      <c r="A92" s="3" t="s">
        <v>479</v>
      </c>
      <c r="B92" s="3" t="s">
        <v>257</v>
      </c>
      <c r="C92" s="54" t="s">
        <v>258</v>
      </c>
      <c r="D92" s="35" t="s">
        <v>505</v>
      </c>
      <c r="E92" s="8">
        <v>263</v>
      </c>
      <c r="F92" s="9">
        <v>270432.38</v>
      </c>
      <c r="G92" s="11">
        <f t="shared" si="1"/>
        <v>5.3272087661130187E-5</v>
      </c>
    </row>
    <row r="93" spans="1:7" ht="30" x14ac:dyDescent="0.25">
      <c r="A93" s="3" t="s">
        <v>387</v>
      </c>
      <c r="B93" s="3" t="s">
        <v>245</v>
      </c>
      <c r="C93" s="55" t="s">
        <v>246</v>
      </c>
      <c r="D93" s="35" t="s">
        <v>76</v>
      </c>
      <c r="E93" s="8">
        <v>9736</v>
      </c>
      <c r="F93" s="9">
        <v>9798407.7599999998</v>
      </c>
      <c r="G93" s="11">
        <f t="shared" si="1"/>
        <v>1.9301743272392834E-3</v>
      </c>
    </row>
    <row r="94" spans="1:7" x14ac:dyDescent="0.25">
      <c r="A94" s="3" t="s">
        <v>395</v>
      </c>
      <c r="B94" s="3" t="s">
        <v>251</v>
      </c>
      <c r="C94" s="55" t="s">
        <v>252</v>
      </c>
      <c r="D94" s="35" t="s">
        <v>81</v>
      </c>
      <c r="E94" s="8">
        <v>51355</v>
      </c>
      <c r="F94" s="9">
        <v>26409308.75</v>
      </c>
      <c r="G94" s="11">
        <f t="shared" si="1"/>
        <v>5.2023319500418275E-3</v>
      </c>
    </row>
    <row r="95" spans="1:7" ht="30" x14ac:dyDescent="0.25">
      <c r="A95" s="3" t="s">
        <v>374</v>
      </c>
      <c r="B95" s="3" t="s">
        <v>239</v>
      </c>
      <c r="C95" s="39" t="s">
        <v>240</v>
      </c>
      <c r="D95" s="55" t="s">
        <v>155</v>
      </c>
      <c r="E95" s="8">
        <v>110635</v>
      </c>
      <c r="F95" s="9">
        <v>113561295.75</v>
      </c>
      <c r="G95" s="11">
        <f t="shared" si="1"/>
        <v>2.2370277191309452E-2</v>
      </c>
    </row>
    <row r="96" spans="1:7" x14ac:dyDescent="0.25">
      <c r="A96" s="55" t="s">
        <v>330</v>
      </c>
      <c r="B96" s="55" t="s">
        <v>185</v>
      </c>
      <c r="C96" s="55" t="s">
        <v>186</v>
      </c>
      <c r="D96" s="55" t="s">
        <v>106</v>
      </c>
      <c r="E96" s="8">
        <v>7435</v>
      </c>
      <c r="F96" s="9">
        <v>7648533.2000000002</v>
      </c>
      <c r="G96" s="11">
        <f t="shared" si="1"/>
        <v>1.506673613231761E-3</v>
      </c>
    </row>
    <row r="97" spans="1:7" x14ac:dyDescent="0.25">
      <c r="A97" s="3" t="s">
        <v>747</v>
      </c>
      <c r="B97" s="3" t="s">
        <v>195</v>
      </c>
      <c r="C97" s="38" t="s">
        <v>196</v>
      </c>
      <c r="D97" s="35" t="s">
        <v>748</v>
      </c>
      <c r="E97" s="8">
        <v>18370</v>
      </c>
      <c r="F97" s="9">
        <v>18810328.899999999</v>
      </c>
      <c r="G97" s="11">
        <f t="shared" si="1"/>
        <v>3.7054197803365503E-3</v>
      </c>
    </row>
    <row r="98" spans="1:7" ht="30" x14ac:dyDescent="0.25">
      <c r="A98" s="3" t="s">
        <v>370</v>
      </c>
      <c r="B98" s="3" t="s">
        <v>235</v>
      </c>
      <c r="C98" s="3" t="s">
        <v>236</v>
      </c>
      <c r="D98" s="35" t="s">
        <v>98</v>
      </c>
      <c r="E98" s="8">
        <v>8490</v>
      </c>
      <c r="F98" s="9">
        <v>8706579.9000000004</v>
      </c>
      <c r="G98" s="11">
        <f t="shared" si="1"/>
        <v>1.715096719044643E-3</v>
      </c>
    </row>
    <row r="99" spans="1:7" x14ac:dyDescent="0.25">
      <c r="A99" s="3" t="s">
        <v>323</v>
      </c>
      <c r="B99" s="3" t="s">
        <v>179</v>
      </c>
      <c r="C99" s="3" t="s">
        <v>180</v>
      </c>
      <c r="D99" s="35" t="s">
        <v>651</v>
      </c>
      <c r="E99" s="8">
        <v>2500</v>
      </c>
      <c r="F99" s="9">
        <v>2535450</v>
      </c>
      <c r="G99" s="11">
        <f t="shared" si="1"/>
        <v>4.9945466833673001E-4</v>
      </c>
    </row>
    <row r="100" spans="1:7" ht="30" x14ac:dyDescent="0.25">
      <c r="A100" s="3" t="s">
        <v>443</v>
      </c>
      <c r="B100" s="3" t="s">
        <v>606</v>
      </c>
      <c r="C100" s="52" t="s">
        <v>296</v>
      </c>
      <c r="D100" s="35" t="s">
        <v>614</v>
      </c>
      <c r="E100" s="8">
        <v>1296</v>
      </c>
      <c r="F100" s="9">
        <v>1328931.3600000001</v>
      </c>
      <c r="G100" s="11">
        <f t="shared" si="1"/>
        <v>2.6178428746418959E-4</v>
      </c>
    </row>
    <row r="101" spans="1:7" x14ac:dyDescent="0.25">
      <c r="A101" s="38" t="s">
        <v>367</v>
      </c>
      <c r="B101" s="38" t="s">
        <v>229</v>
      </c>
      <c r="C101" s="38" t="s">
        <v>230</v>
      </c>
      <c r="D101" s="38" t="s">
        <v>637</v>
      </c>
      <c r="E101" s="8">
        <v>20840</v>
      </c>
      <c r="F101" s="9">
        <v>21145306</v>
      </c>
      <c r="G101" s="11">
        <f t="shared" si="1"/>
        <v>4.1653835788947394E-3</v>
      </c>
    </row>
    <row r="102" spans="1:7" x14ac:dyDescent="0.25">
      <c r="A102" s="45" t="s">
        <v>34</v>
      </c>
      <c r="B102" s="45" t="s">
        <v>171</v>
      </c>
      <c r="C102" s="45" t="s">
        <v>172</v>
      </c>
      <c r="D102" s="45" t="s">
        <v>128</v>
      </c>
      <c r="E102" s="8">
        <v>94991</v>
      </c>
      <c r="F102" s="9">
        <v>95008098.379999995</v>
      </c>
      <c r="G102" s="11">
        <f t="shared" si="1"/>
        <v>1.8715509383220457E-2</v>
      </c>
    </row>
    <row r="103" spans="1:7" ht="30" x14ac:dyDescent="0.25">
      <c r="A103" s="3" t="s">
        <v>404</v>
      </c>
      <c r="B103" s="3" t="s">
        <v>261</v>
      </c>
      <c r="C103" s="3" t="s">
        <v>262</v>
      </c>
      <c r="D103" s="35" t="s">
        <v>145</v>
      </c>
      <c r="E103" s="8">
        <v>2070</v>
      </c>
      <c r="F103" s="9">
        <v>2076458.4</v>
      </c>
      <c r="G103" s="11">
        <f t="shared" si="1"/>
        <v>4.0903856967678992E-4</v>
      </c>
    </row>
    <row r="104" spans="1:7" x14ac:dyDescent="0.25">
      <c r="A104" s="39" t="s">
        <v>338</v>
      </c>
      <c r="B104" s="39" t="s">
        <v>193</v>
      </c>
      <c r="C104" s="39" t="s">
        <v>194</v>
      </c>
      <c r="D104" s="39" t="s">
        <v>150</v>
      </c>
      <c r="E104" s="8">
        <v>35000</v>
      </c>
      <c r="F104" s="9">
        <v>35451850</v>
      </c>
      <c r="G104" s="11">
        <f t="shared" si="1"/>
        <v>6.9836092148034866E-3</v>
      </c>
    </row>
    <row r="105" spans="1:7" x14ac:dyDescent="0.25">
      <c r="A105" s="3" t="s">
        <v>425</v>
      </c>
      <c r="B105" s="3" t="s">
        <v>275</v>
      </c>
      <c r="C105" s="39" t="s">
        <v>276</v>
      </c>
      <c r="D105" s="35" t="s">
        <v>636</v>
      </c>
      <c r="E105" s="8">
        <v>20000</v>
      </c>
      <c r="F105" s="9">
        <v>20239400</v>
      </c>
      <c r="G105" s="11">
        <f t="shared" si="1"/>
        <v>3.986930451925462E-3</v>
      </c>
    </row>
    <row r="106" spans="1:7" x14ac:dyDescent="0.25">
      <c r="A106" s="55" t="s">
        <v>749</v>
      </c>
      <c r="B106" s="55" t="s">
        <v>183</v>
      </c>
      <c r="C106" s="55" t="s">
        <v>184</v>
      </c>
      <c r="D106" s="55" t="s">
        <v>750</v>
      </c>
      <c r="E106" s="8">
        <v>97</v>
      </c>
      <c r="F106" s="9">
        <v>98231.38</v>
      </c>
      <c r="G106" s="11">
        <f t="shared" si="1"/>
        <v>1.9350459018383046E-5</v>
      </c>
    </row>
    <row r="107" spans="1:7" ht="30" x14ac:dyDescent="0.25">
      <c r="A107" s="55" t="s">
        <v>728</v>
      </c>
      <c r="B107" s="55" t="s">
        <v>181</v>
      </c>
      <c r="C107" s="55" t="s">
        <v>182</v>
      </c>
      <c r="D107" s="55" t="s">
        <v>724</v>
      </c>
      <c r="E107" s="8">
        <v>13900</v>
      </c>
      <c r="F107" s="9">
        <v>14069302</v>
      </c>
      <c r="G107" s="11">
        <f t="shared" si="1"/>
        <v>2.7714916737223341E-3</v>
      </c>
    </row>
    <row r="108" spans="1:7" ht="30" x14ac:dyDescent="0.25">
      <c r="A108" s="3" t="s">
        <v>340</v>
      </c>
      <c r="B108" s="3" t="s">
        <v>197</v>
      </c>
      <c r="C108" s="53" t="s">
        <v>198</v>
      </c>
      <c r="D108" s="35" t="s">
        <v>641</v>
      </c>
      <c r="E108" s="8">
        <v>30000</v>
      </c>
      <c r="F108" s="9">
        <v>30362036.699999999</v>
      </c>
      <c r="G108" s="11">
        <f t="shared" si="1"/>
        <v>5.98097417422001E-3</v>
      </c>
    </row>
    <row r="109" spans="1:7" x14ac:dyDescent="0.25">
      <c r="A109" s="3" t="s">
        <v>368</v>
      </c>
      <c r="B109" s="3" t="s">
        <v>231</v>
      </c>
      <c r="C109" s="3" t="s">
        <v>232</v>
      </c>
      <c r="D109" s="35" t="s">
        <v>649</v>
      </c>
      <c r="E109" s="8">
        <v>49775</v>
      </c>
      <c r="F109" s="9">
        <v>50187137</v>
      </c>
      <c r="G109" s="11">
        <f t="shared" si="1"/>
        <v>9.8862923209312066E-3</v>
      </c>
    </row>
    <row r="110" spans="1:7" ht="30" x14ac:dyDescent="0.25">
      <c r="A110" s="3" t="s">
        <v>357</v>
      </c>
      <c r="B110" s="3" t="s">
        <v>211</v>
      </c>
      <c r="C110" s="3" t="s">
        <v>212</v>
      </c>
      <c r="D110" s="35" t="s">
        <v>652</v>
      </c>
      <c r="E110" s="8">
        <v>65219</v>
      </c>
      <c r="F110" s="9">
        <v>65616835.899999999</v>
      </c>
      <c r="G110" s="11">
        <f t="shared" si="1"/>
        <v>1.2925766633828368E-2</v>
      </c>
    </row>
    <row r="111" spans="1:7" x14ac:dyDescent="0.25">
      <c r="A111" s="3" t="s">
        <v>35</v>
      </c>
      <c r="B111" s="3" t="s">
        <v>171</v>
      </c>
      <c r="C111" s="3" t="s">
        <v>172</v>
      </c>
      <c r="D111" s="35" t="s">
        <v>129</v>
      </c>
      <c r="E111" s="8">
        <v>26000</v>
      </c>
      <c r="F111" s="9">
        <v>25261080</v>
      </c>
      <c r="G111" s="11">
        <f t="shared" si="1"/>
        <v>4.9761440112120539E-3</v>
      </c>
    </row>
    <row r="112" spans="1:7" ht="30" x14ac:dyDescent="0.25">
      <c r="A112" s="3" t="s">
        <v>766</v>
      </c>
      <c r="B112" s="3" t="s">
        <v>225</v>
      </c>
      <c r="C112" s="3" t="s">
        <v>226</v>
      </c>
      <c r="D112" s="35" t="s">
        <v>767</v>
      </c>
      <c r="E112" s="8">
        <v>2950</v>
      </c>
      <c r="F112" s="9">
        <v>2950059</v>
      </c>
      <c r="G112" s="11">
        <f t="shared" si="1"/>
        <v>5.8112790211551615E-4</v>
      </c>
    </row>
    <row r="113" spans="1:7" x14ac:dyDescent="0.25">
      <c r="A113" s="3" t="s">
        <v>337</v>
      </c>
      <c r="B113" s="3" t="s">
        <v>191</v>
      </c>
      <c r="C113" s="54" t="s">
        <v>192</v>
      </c>
      <c r="D113" s="35" t="s">
        <v>643</v>
      </c>
      <c r="E113" s="8">
        <v>34000</v>
      </c>
      <c r="F113" s="9">
        <v>34126480</v>
      </c>
      <c r="G113" s="11">
        <f t="shared" si="1"/>
        <v>6.7225264745508877E-3</v>
      </c>
    </row>
    <row r="114" spans="1:7" ht="30" x14ac:dyDescent="0.25">
      <c r="A114" s="3" t="s">
        <v>422</v>
      </c>
      <c r="B114" s="3" t="s">
        <v>271</v>
      </c>
      <c r="C114" s="3" t="s">
        <v>272</v>
      </c>
      <c r="D114" s="35" t="s">
        <v>139</v>
      </c>
      <c r="E114" s="8">
        <v>112999</v>
      </c>
      <c r="F114" s="9">
        <v>113437436.12</v>
      </c>
      <c r="G114" s="11">
        <f t="shared" si="1"/>
        <v>2.2345878259986827E-2</v>
      </c>
    </row>
    <row r="115" spans="1:7" x14ac:dyDescent="0.25">
      <c r="A115" s="3" t="s">
        <v>550</v>
      </c>
      <c r="B115" s="3" t="s">
        <v>309</v>
      </c>
      <c r="C115" s="3" t="s">
        <v>310</v>
      </c>
      <c r="D115" s="35" t="s">
        <v>61</v>
      </c>
      <c r="E115" s="8">
        <v>6250</v>
      </c>
      <c r="F115" s="9">
        <v>6300687.5</v>
      </c>
      <c r="G115" s="11">
        <f t="shared" si="1"/>
        <v>1.2411634169894419E-3</v>
      </c>
    </row>
    <row r="116" spans="1:7" x14ac:dyDescent="0.25">
      <c r="A116" s="3" t="s">
        <v>428</v>
      </c>
      <c r="B116" s="3" t="s">
        <v>277</v>
      </c>
      <c r="C116" s="3" t="s">
        <v>278</v>
      </c>
      <c r="D116" s="35" t="s">
        <v>146</v>
      </c>
      <c r="E116" s="8">
        <v>80000</v>
      </c>
      <c r="F116" s="9">
        <v>78928000</v>
      </c>
      <c r="G116" s="11">
        <f t="shared" si="1"/>
        <v>1.5547913807206383E-2</v>
      </c>
    </row>
    <row r="117" spans="1:7" ht="30" x14ac:dyDescent="0.25">
      <c r="A117" s="3" t="s">
        <v>343</v>
      </c>
      <c r="B117" s="3" t="s">
        <v>199</v>
      </c>
      <c r="C117" s="3" t="s">
        <v>200</v>
      </c>
      <c r="D117" s="35" t="s">
        <v>638</v>
      </c>
      <c r="E117" s="8">
        <v>21200</v>
      </c>
      <c r="F117" s="9">
        <v>20927156</v>
      </c>
      <c r="G117" s="11">
        <f t="shared" si="1"/>
        <v>4.1224105224756981E-3</v>
      </c>
    </row>
    <row r="118" spans="1:7" x14ac:dyDescent="0.25">
      <c r="A118" s="3" t="s">
        <v>37</v>
      </c>
      <c r="B118" s="3" t="s">
        <v>171</v>
      </c>
      <c r="C118" s="3" t="s">
        <v>172</v>
      </c>
      <c r="D118" s="35" t="s">
        <v>131</v>
      </c>
      <c r="E118" s="8">
        <v>24000</v>
      </c>
      <c r="F118" s="9">
        <v>23295120</v>
      </c>
      <c r="G118" s="11">
        <f t="shared" si="1"/>
        <v>4.5888723632744981E-3</v>
      </c>
    </row>
    <row r="119" spans="1:7" x14ac:dyDescent="0.25">
      <c r="A119" s="3" t="s">
        <v>36</v>
      </c>
      <c r="B119" s="3" t="s">
        <v>171</v>
      </c>
      <c r="C119" s="38" t="s">
        <v>172</v>
      </c>
      <c r="D119" s="35" t="s">
        <v>130</v>
      </c>
      <c r="E119" s="8">
        <v>58985</v>
      </c>
      <c r="F119" s="9">
        <v>56552458.600000001</v>
      </c>
      <c r="G119" s="11">
        <f t="shared" si="1"/>
        <v>1.1140187916815418E-2</v>
      </c>
    </row>
    <row r="120" spans="1:7" ht="30" x14ac:dyDescent="0.25">
      <c r="A120" s="3" t="s">
        <v>388</v>
      </c>
      <c r="B120" s="3" t="s">
        <v>245</v>
      </c>
      <c r="C120" s="3" t="s">
        <v>246</v>
      </c>
      <c r="D120" s="35" t="s">
        <v>77</v>
      </c>
      <c r="E120" s="8">
        <v>3607</v>
      </c>
      <c r="F120" s="9">
        <v>3635783.86</v>
      </c>
      <c r="G120" s="11">
        <f t="shared" si="1"/>
        <v>7.1620786130285983E-4</v>
      </c>
    </row>
    <row r="121" spans="1:7" x14ac:dyDescent="0.25">
      <c r="A121" s="3" t="s">
        <v>551</v>
      </c>
      <c r="B121" s="3" t="s">
        <v>309</v>
      </c>
      <c r="C121" s="3" t="s">
        <v>310</v>
      </c>
      <c r="D121" s="35" t="s">
        <v>62</v>
      </c>
      <c r="E121" s="8">
        <v>116750</v>
      </c>
      <c r="F121" s="9">
        <v>119108350</v>
      </c>
      <c r="G121" s="11">
        <f t="shared" si="1"/>
        <v>2.3462983472513816E-2</v>
      </c>
    </row>
    <row r="122" spans="1:7" ht="30" x14ac:dyDescent="0.25">
      <c r="A122" s="3" t="s">
        <v>399</v>
      </c>
      <c r="B122" s="3" t="s">
        <v>255</v>
      </c>
      <c r="C122" s="61" t="s">
        <v>256</v>
      </c>
      <c r="D122" s="35" t="s">
        <v>91</v>
      </c>
      <c r="E122" s="8">
        <v>35060</v>
      </c>
      <c r="F122" s="9">
        <v>34421557.399999999</v>
      </c>
      <c r="G122" s="11">
        <f t="shared" si="1"/>
        <v>6.7806533494451527E-3</v>
      </c>
    </row>
    <row r="123" spans="1:7" x14ac:dyDescent="0.25">
      <c r="A123" s="3" t="s">
        <v>449</v>
      </c>
      <c r="B123" s="3" t="s">
        <v>299</v>
      </c>
      <c r="C123" s="61" t="s">
        <v>300</v>
      </c>
      <c r="D123" s="35" t="s">
        <v>143</v>
      </c>
      <c r="E123" s="8">
        <v>120</v>
      </c>
      <c r="F123" s="9">
        <v>123174</v>
      </c>
      <c r="G123" s="11">
        <f t="shared" si="1"/>
        <v>2.4263870049777505E-5</v>
      </c>
    </row>
    <row r="124" spans="1:7" ht="30" x14ac:dyDescent="0.25">
      <c r="A124" s="3" t="s">
        <v>661</v>
      </c>
      <c r="B124" s="3" t="s">
        <v>181</v>
      </c>
      <c r="C124" s="3" t="s">
        <v>182</v>
      </c>
      <c r="D124" s="35" t="s">
        <v>656</v>
      </c>
      <c r="E124" s="8">
        <v>1485</v>
      </c>
      <c r="F124" s="9">
        <v>1508062.05</v>
      </c>
      <c r="G124" s="11">
        <f t="shared" si="1"/>
        <v>2.9707098582656299E-4</v>
      </c>
    </row>
    <row r="125" spans="1:7" ht="30" x14ac:dyDescent="0.25">
      <c r="A125" s="3" t="s">
        <v>444</v>
      </c>
      <c r="B125" s="3" t="s">
        <v>606</v>
      </c>
      <c r="C125" s="49" t="s">
        <v>296</v>
      </c>
      <c r="D125" s="35" t="s">
        <v>52</v>
      </c>
      <c r="E125" s="8">
        <v>23250</v>
      </c>
      <c r="F125" s="9">
        <v>23805907.5</v>
      </c>
      <c r="G125" s="11">
        <f t="shared" si="1"/>
        <v>4.6894916621772753E-3</v>
      </c>
    </row>
    <row r="126" spans="1:7" ht="30" x14ac:dyDescent="0.25">
      <c r="A126" s="3" t="s">
        <v>364</v>
      </c>
      <c r="B126" s="3" t="s">
        <v>223</v>
      </c>
      <c r="C126" s="3" t="s">
        <v>224</v>
      </c>
      <c r="D126" s="35" t="s">
        <v>633</v>
      </c>
      <c r="E126" s="8">
        <v>12197</v>
      </c>
      <c r="F126" s="9">
        <v>12237737.98</v>
      </c>
      <c r="G126" s="11">
        <f t="shared" si="1"/>
        <v>2.4106944976208184E-3</v>
      </c>
    </row>
    <row r="127" spans="1:7" ht="30" x14ac:dyDescent="0.25">
      <c r="A127" s="3" t="s">
        <v>371</v>
      </c>
      <c r="B127" s="3" t="s">
        <v>235</v>
      </c>
      <c r="C127" s="48" t="s">
        <v>236</v>
      </c>
      <c r="D127" s="35" t="s">
        <v>647</v>
      </c>
      <c r="E127" s="8">
        <v>48000</v>
      </c>
      <c r="F127" s="9">
        <v>48611520</v>
      </c>
      <c r="G127" s="11">
        <f t="shared" si="1"/>
        <v>9.5759137821468839E-3</v>
      </c>
    </row>
    <row r="128" spans="1:7" x14ac:dyDescent="0.25">
      <c r="A128" s="3" t="s">
        <v>327</v>
      </c>
      <c r="B128" s="3" t="s">
        <v>183</v>
      </c>
      <c r="C128" s="61" t="s">
        <v>184</v>
      </c>
      <c r="D128" s="35" t="s">
        <v>620</v>
      </c>
      <c r="E128" s="8">
        <v>4000</v>
      </c>
      <c r="F128" s="9">
        <v>3994040</v>
      </c>
      <c r="G128" s="11">
        <f t="shared" si="1"/>
        <v>7.8678022580750285E-4</v>
      </c>
    </row>
    <row r="129" spans="1:7" ht="30" x14ac:dyDescent="0.25">
      <c r="A129" s="3" t="s">
        <v>423</v>
      </c>
      <c r="B129" s="3" t="s">
        <v>271</v>
      </c>
      <c r="C129" s="3" t="s">
        <v>272</v>
      </c>
      <c r="D129" s="35" t="s">
        <v>140</v>
      </c>
      <c r="E129" s="8">
        <v>4460</v>
      </c>
      <c r="F129" s="9">
        <v>4466823.8</v>
      </c>
      <c r="G129" s="11">
        <f t="shared" si="1"/>
        <v>8.7991323021460168E-4</v>
      </c>
    </row>
    <row r="130" spans="1:7" x14ac:dyDescent="0.25">
      <c r="A130" s="3" t="s">
        <v>448</v>
      </c>
      <c r="B130" s="3" t="s">
        <v>297</v>
      </c>
      <c r="C130" s="3" t="s">
        <v>298</v>
      </c>
      <c r="D130" s="35" t="s">
        <v>109</v>
      </c>
      <c r="E130" s="8">
        <v>30720</v>
      </c>
      <c r="F130" s="9">
        <v>30564249.600000001</v>
      </c>
      <c r="G130" s="11">
        <f t="shared" si="1"/>
        <v>6.0208078041093429E-3</v>
      </c>
    </row>
    <row r="131" spans="1:7" ht="30" x14ac:dyDescent="0.25">
      <c r="A131" s="3" t="s">
        <v>783</v>
      </c>
      <c r="B131" s="3" t="s">
        <v>225</v>
      </c>
      <c r="C131" s="54" t="s">
        <v>226</v>
      </c>
      <c r="D131" s="35" t="s">
        <v>782</v>
      </c>
      <c r="E131" s="8">
        <v>2000</v>
      </c>
      <c r="F131" s="9">
        <v>2017039.64</v>
      </c>
      <c r="G131" s="11">
        <f t="shared" si="1"/>
        <v>3.9733375314766103E-4</v>
      </c>
    </row>
    <row r="132" spans="1:7" ht="30" x14ac:dyDescent="0.25">
      <c r="A132" s="3" t="s">
        <v>378</v>
      </c>
      <c r="B132" s="3" t="s">
        <v>243</v>
      </c>
      <c r="C132" s="54" t="s">
        <v>244</v>
      </c>
      <c r="D132" s="35" t="s">
        <v>642</v>
      </c>
      <c r="E132" s="8">
        <v>33065</v>
      </c>
      <c r="F132" s="9">
        <v>32153397.949999999</v>
      </c>
      <c r="G132" s="11">
        <f t="shared" si="1"/>
        <v>6.3338518641724911E-3</v>
      </c>
    </row>
    <row r="133" spans="1:7" x14ac:dyDescent="0.25">
      <c r="A133" s="3" t="s">
        <v>662</v>
      </c>
      <c r="B133" s="3" t="s">
        <v>267</v>
      </c>
      <c r="C133" s="3" t="s">
        <v>268</v>
      </c>
      <c r="D133" s="35" t="s">
        <v>657</v>
      </c>
      <c r="E133" s="8">
        <v>46262</v>
      </c>
      <c r="F133" s="9">
        <v>44788092.68</v>
      </c>
      <c r="G133" s="11">
        <f t="shared" ref="G133:G196" si="2">F133/$F$280</f>
        <v>8.8227423040975455E-3</v>
      </c>
    </row>
    <row r="134" spans="1:7" x14ac:dyDescent="0.25">
      <c r="A134" s="3" t="s">
        <v>377</v>
      </c>
      <c r="B134" s="3" t="s">
        <v>241</v>
      </c>
      <c r="C134" s="54" t="s">
        <v>242</v>
      </c>
      <c r="D134" s="35" t="s">
        <v>618</v>
      </c>
      <c r="E134" s="8">
        <v>3294</v>
      </c>
      <c r="F134" s="9">
        <v>3247719.3</v>
      </c>
      <c r="G134" s="11">
        <f t="shared" si="2"/>
        <v>6.397635787857369E-4</v>
      </c>
    </row>
    <row r="135" spans="1:7" x14ac:dyDescent="0.25">
      <c r="A135" s="3" t="s">
        <v>339</v>
      </c>
      <c r="B135" s="3" t="s">
        <v>195</v>
      </c>
      <c r="C135" s="3" t="s">
        <v>196</v>
      </c>
      <c r="D135" s="35" t="s">
        <v>151</v>
      </c>
      <c r="E135" s="8">
        <v>8705</v>
      </c>
      <c r="F135" s="9">
        <v>8625784.5</v>
      </c>
      <c r="G135" s="11">
        <f t="shared" si="2"/>
        <v>1.699180948782901E-3</v>
      </c>
    </row>
    <row r="136" spans="1:7" ht="30" x14ac:dyDescent="0.25">
      <c r="A136" s="3" t="s">
        <v>389</v>
      </c>
      <c r="B136" s="3" t="s">
        <v>245</v>
      </c>
      <c r="C136" s="3" t="s">
        <v>246</v>
      </c>
      <c r="D136" s="35" t="s">
        <v>640</v>
      </c>
      <c r="E136" s="8">
        <v>25000</v>
      </c>
      <c r="F136" s="9">
        <v>19149500</v>
      </c>
      <c r="G136" s="11">
        <f t="shared" si="2"/>
        <v>3.7722326101142642E-3</v>
      </c>
    </row>
    <row r="137" spans="1:7" x14ac:dyDescent="0.25">
      <c r="A137" s="3" t="s">
        <v>401</v>
      </c>
      <c r="B137" s="3" t="s">
        <v>257</v>
      </c>
      <c r="C137" s="3" t="s">
        <v>258</v>
      </c>
      <c r="D137" s="35" t="s">
        <v>85</v>
      </c>
      <c r="E137" s="8">
        <v>2000</v>
      </c>
      <c r="F137" s="9">
        <v>1995580</v>
      </c>
      <c r="G137" s="11">
        <f t="shared" si="2"/>
        <v>3.9310644936378614E-4</v>
      </c>
    </row>
    <row r="138" spans="1:7" ht="30" x14ac:dyDescent="0.25">
      <c r="A138" s="3" t="s">
        <v>445</v>
      </c>
      <c r="B138" s="3" t="s">
        <v>606</v>
      </c>
      <c r="C138" s="3" t="s">
        <v>296</v>
      </c>
      <c r="D138" s="35" t="s">
        <v>650</v>
      </c>
      <c r="E138" s="8">
        <v>55000</v>
      </c>
      <c r="F138" s="9">
        <v>52146600</v>
      </c>
      <c r="G138" s="11">
        <f t="shared" si="2"/>
        <v>1.0272284134133241E-2</v>
      </c>
    </row>
    <row r="139" spans="1:7" ht="30" x14ac:dyDescent="0.25">
      <c r="A139" s="3" t="s">
        <v>752</v>
      </c>
      <c r="B139" s="3" t="s">
        <v>225</v>
      </c>
      <c r="C139" s="3" t="s">
        <v>226</v>
      </c>
      <c r="D139" s="39" t="s">
        <v>751</v>
      </c>
      <c r="E139" s="8">
        <v>2865</v>
      </c>
      <c r="F139" s="9">
        <v>2844949.47</v>
      </c>
      <c r="G139" s="11">
        <f t="shared" si="2"/>
        <v>5.604225261683748E-4</v>
      </c>
    </row>
    <row r="140" spans="1:7" x14ac:dyDescent="0.25">
      <c r="A140" s="3" t="s">
        <v>391</v>
      </c>
      <c r="B140" s="3" t="s">
        <v>247</v>
      </c>
      <c r="C140" s="3" t="s">
        <v>248</v>
      </c>
      <c r="D140" s="35" t="s">
        <v>70</v>
      </c>
      <c r="E140" s="8">
        <v>2000</v>
      </c>
      <c r="F140" s="9">
        <v>1890280</v>
      </c>
      <c r="G140" s="11">
        <f t="shared" si="2"/>
        <v>3.7236355300382731E-4</v>
      </c>
    </row>
    <row r="141" spans="1:7" ht="30" x14ac:dyDescent="0.25">
      <c r="A141" s="3" t="s">
        <v>336</v>
      </c>
      <c r="B141" s="3" t="s">
        <v>189</v>
      </c>
      <c r="C141" s="39" t="s">
        <v>190</v>
      </c>
      <c r="D141" s="31" t="s">
        <v>120</v>
      </c>
      <c r="E141" s="8">
        <v>13903</v>
      </c>
      <c r="F141" s="9">
        <v>13396235.65</v>
      </c>
      <c r="G141" s="11">
        <f t="shared" si="2"/>
        <v>2.6389052963108829E-3</v>
      </c>
    </row>
    <row r="142" spans="1:7" x14ac:dyDescent="0.25">
      <c r="A142" s="3" t="s">
        <v>552</v>
      </c>
      <c r="B142" s="3" t="s">
        <v>309</v>
      </c>
      <c r="C142" s="53" t="s">
        <v>310</v>
      </c>
      <c r="D142" s="31" t="s">
        <v>63</v>
      </c>
      <c r="E142" s="8">
        <v>6743</v>
      </c>
      <c r="F142" s="9">
        <v>6152245.7699999996</v>
      </c>
      <c r="G142" s="11">
        <f t="shared" si="2"/>
        <v>1.2119220929544656E-3</v>
      </c>
    </row>
    <row r="143" spans="1:7" x14ac:dyDescent="0.25">
      <c r="A143" s="3" t="s">
        <v>38</v>
      </c>
      <c r="B143" s="3" t="s">
        <v>171</v>
      </c>
      <c r="C143" s="57" t="s">
        <v>172</v>
      </c>
      <c r="D143" s="31" t="s">
        <v>132</v>
      </c>
      <c r="E143" s="8">
        <v>48000</v>
      </c>
      <c r="F143" s="9">
        <v>43122720</v>
      </c>
      <c r="G143" s="11">
        <f t="shared" si="2"/>
        <v>8.4946829223126758E-3</v>
      </c>
    </row>
    <row r="144" spans="1:7" ht="30" x14ac:dyDescent="0.25">
      <c r="A144" s="3" t="s">
        <v>346</v>
      </c>
      <c r="B144" s="3" t="s">
        <v>205</v>
      </c>
      <c r="C144" s="3" t="s">
        <v>206</v>
      </c>
      <c r="D144" s="31" t="s">
        <v>158</v>
      </c>
      <c r="E144" s="8">
        <v>3850</v>
      </c>
      <c r="F144" s="9">
        <v>3819508</v>
      </c>
      <c r="G144" s="11">
        <f t="shared" si="2"/>
        <v>7.5239941680943696E-4</v>
      </c>
    </row>
    <row r="145" spans="1:7" ht="30" x14ac:dyDescent="0.25">
      <c r="A145" s="3" t="s">
        <v>555</v>
      </c>
      <c r="B145" s="3" t="s">
        <v>311</v>
      </c>
      <c r="C145" s="3" t="s">
        <v>312</v>
      </c>
      <c r="D145" s="31" t="s">
        <v>49</v>
      </c>
      <c r="E145" s="8">
        <v>35722</v>
      </c>
      <c r="F145" s="9">
        <v>34405822.920000002</v>
      </c>
      <c r="G145" s="11">
        <f t="shared" si="2"/>
        <v>6.7775538367393813E-3</v>
      </c>
    </row>
    <row r="146" spans="1:7" ht="30" x14ac:dyDescent="0.25">
      <c r="A146" s="3" t="s">
        <v>430</v>
      </c>
      <c r="B146" s="3" t="s">
        <v>281</v>
      </c>
      <c r="C146" s="36" t="s">
        <v>282</v>
      </c>
      <c r="D146" s="31" t="s">
        <v>632</v>
      </c>
      <c r="E146" s="8">
        <v>11295</v>
      </c>
      <c r="F146" s="9">
        <v>11170416.15</v>
      </c>
      <c r="G146" s="11">
        <f t="shared" si="2"/>
        <v>2.200444297218049E-3</v>
      </c>
    </row>
    <row r="147" spans="1:7" x14ac:dyDescent="0.25">
      <c r="A147" s="3" t="s">
        <v>707</v>
      </c>
      <c r="B147" s="3" t="s">
        <v>171</v>
      </c>
      <c r="C147" s="3" t="s">
        <v>172</v>
      </c>
      <c r="D147" s="31" t="s">
        <v>704</v>
      </c>
      <c r="E147" s="8">
        <v>78115</v>
      </c>
      <c r="F147" s="9">
        <v>78298570.25</v>
      </c>
      <c r="G147" s="11">
        <f t="shared" si="2"/>
        <v>1.5423923341203299E-2</v>
      </c>
    </row>
    <row r="148" spans="1:7" ht="30" x14ac:dyDescent="0.25">
      <c r="A148" s="3" t="s">
        <v>373</v>
      </c>
      <c r="B148" s="3" t="s">
        <v>237</v>
      </c>
      <c r="C148" s="3" t="s">
        <v>238</v>
      </c>
      <c r="D148" s="31" t="s">
        <v>149</v>
      </c>
      <c r="E148" s="8">
        <v>15698</v>
      </c>
      <c r="F148" s="9">
        <v>14825662.140000001</v>
      </c>
      <c r="G148" s="11">
        <f t="shared" si="2"/>
        <v>2.9204859756674808E-3</v>
      </c>
    </row>
    <row r="149" spans="1:7" x14ac:dyDescent="0.25">
      <c r="A149" s="3" t="s">
        <v>362</v>
      </c>
      <c r="B149" s="3" t="s">
        <v>219</v>
      </c>
      <c r="C149" s="3" t="s">
        <v>220</v>
      </c>
      <c r="D149" s="31" t="s">
        <v>71</v>
      </c>
      <c r="E149" s="8">
        <v>42000</v>
      </c>
      <c r="F149" s="9">
        <v>41652240</v>
      </c>
      <c r="G149" s="11">
        <f t="shared" si="2"/>
        <v>8.2050151707514958E-3</v>
      </c>
    </row>
    <row r="150" spans="1:7" x14ac:dyDescent="0.25">
      <c r="A150" s="3" t="s">
        <v>39</v>
      </c>
      <c r="B150" s="3" t="s">
        <v>171</v>
      </c>
      <c r="C150" s="38" t="s">
        <v>172</v>
      </c>
      <c r="D150" s="31" t="s">
        <v>133</v>
      </c>
      <c r="E150" s="8">
        <v>15000</v>
      </c>
      <c r="F150" s="9">
        <v>12753300</v>
      </c>
      <c r="G150" s="11">
        <f t="shared" si="2"/>
        <v>2.5122543223880648E-3</v>
      </c>
    </row>
    <row r="151" spans="1:7" x14ac:dyDescent="0.25">
      <c r="A151" s="3" t="s">
        <v>418</v>
      </c>
      <c r="B151" s="3" t="s">
        <v>269</v>
      </c>
      <c r="C151" s="3" t="s">
        <v>270</v>
      </c>
      <c r="D151" s="31" t="s">
        <v>629</v>
      </c>
      <c r="E151" s="8">
        <v>6614</v>
      </c>
      <c r="F151" s="9">
        <v>6544420.7199999997</v>
      </c>
      <c r="G151" s="11">
        <f t="shared" si="2"/>
        <v>1.289176075317448E-3</v>
      </c>
    </row>
    <row r="152" spans="1:7" x14ac:dyDescent="0.25">
      <c r="A152" s="49" t="s">
        <v>419</v>
      </c>
      <c r="B152" s="49" t="s">
        <v>269</v>
      </c>
      <c r="C152" s="49" t="s">
        <v>270</v>
      </c>
      <c r="D152" s="49" t="s">
        <v>138</v>
      </c>
      <c r="E152" s="8">
        <v>1310</v>
      </c>
      <c r="F152" s="9">
        <v>1228452.5</v>
      </c>
      <c r="G152" s="11">
        <f t="shared" si="2"/>
        <v>2.4199110057580579E-4</v>
      </c>
    </row>
    <row r="153" spans="1:7" ht="30" x14ac:dyDescent="0.25">
      <c r="A153" s="3" t="s">
        <v>785</v>
      </c>
      <c r="B153" s="3" t="s">
        <v>225</v>
      </c>
      <c r="C153" s="3" t="s">
        <v>226</v>
      </c>
      <c r="D153" s="31" t="s">
        <v>784</v>
      </c>
      <c r="E153" s="8">
        <v>9580</v>
      </c>
      <c r="F153" s="9">
        <v>9583806.1400000006</v>
      </c>
      <c r="G153" s="11">
        <f t="shared" si="2"/>
        <v>1.8879002611202021E-3</v>
      </c>
    </row>
    <row r="154" spans="1:7" ht="30" x14ac:dyDescent="0.25">
      <c r="A154" s="3" t="s">
        <v>324</v>
      </c>
      <c r="B154" s="3" t="s">
        <v>181</v>
      </c>
      <c r="C154" s="3" t="s">
        <v>182</v>
      </c>
      <c r="D154" s="31" t="s">
        <v>639</v>
      </c>
      <c r="E154" s="8">
        <v>22200</v>
      </c>
      <c r="F154" s="9">
        <v>21508692</v>
      </c>
      <c r="G154" s="11">
        <f t="shared" si="2"/>
        <v>4.236966467182109E-3</v>
      </c>
    </row>
    <row r="155" spans="1:7" ht="30" x14ac:dyDescent="0.25">
      <c r="A155" s="3" t="s">
        <v>429</v>
      </c>
      <c r="B155" s="3" t="s">
        <v>279</v>
      </c>
      <c r="C155" s="3" t="s">
        <v>280</v>
      </c>
      <c r="D155" s="38" t="s">
        <v>635</v>
      </c>
      <c r="E155" s="8">
        <v>56835</v>
      </c>
      <c r="F155" s="9">
        <v>57070865.25</v>
      </c>
      <c r="G155" s="11">
        <f t="shared" si="2"/>
        <v>1.1242308101176894E-2</v>
      </c>
    </row>
    <row r="156" spans="1:7" ht="30" x14ac:dyDescent="0.25">
      <c r="A156" s="3" t="s">
        <v>436</v>
      </c>
      <c r="B156" s="3" t="s">
        <v>287</v>
      </c>
      <c r="C156" s="3" t="s">
        <v>288</v>
      </c>
      <c r="D156" s="38" t="s">
        <v>624</v>
      </c>
      <c r="E156" s="8">
        <v>5550</v>
      </c>
      <c r="F156" s="9">
        <v>5214902.0999999996</v>
      </c>
      <c r="G156" s="11">
        <f t="shared" si="2"/>
        <v>1.0272761043459806E-3</v>
      </c>
    </row>
    <row r="157" spans="1:7" x14ac:dyDescent="0.25">
      <c r="A157" s="3" t="s">
        <v>421</v>
      </c>
      <c r="B157" s="3" t="s">
        <v>269</v>
      </c>
      <c r="C157" s="3" t="s">
        <v>270</v>
      </c>
      <c r="D157" s="38" t="s">
        <v>631</v>
      </c>
      <c r="E157" s="8">
        <v>5255</v>
      </c>
      <c r="F157" s="9">
        <v>5136815.05</v>
      </c>
      <c r="G157" s="11">
        <f t="shared" si="2"/>
        <v>1.0118938480762282E-3</v>
      </c>
    </row>
    <row r="158" spans="1:7" ht="30" x14ac:dyDescent="0.25">
      <c r="A158" s="3" t="s">
        <v>356</v>
      </c>
      <c r="B158" s="3" t="s">
        <v>209</v>
      </c>
      <c r="C158" s="38" t="s">
        <v>210</v>
      </c>
      <c r="D158" s="39" t="s">
        <v>104</v>
      </c>
      <c r="E158" s="8">
        <v>45969</v>
      </c>
      <c r="F158" s="9">
        <v>43861321.350000001</v>
      </c>
      <c r="G158" s="11">
        <f t="shared" si="2"/>
        <v>8.6401789456210867E-3</v>
      </c>
    </row>
    <row r="159" spans="1:7" x14ac:dyDescent="0.25">
      <c r="A159" s="3" t="s">
        <v>426</v>
      </c>
      <c r="B159" s="3" t="s">
        <v>277</v>
      </c>
      <c r="C159" s="3" t="s">
        <v>278</v>
      </c>
      <c r="D159" s="31" t="s">
        <v>147</v>
      </c>
      <c r="E159" s="8">
        <v>20000</v>
      </c>
      <c r="F159" s="9">
        <v>19485600</v>
      </c>
      <c r="G159" s="11">
        <f t="shared" si="2"/>
        <v>3.838440468296431E-3</v>
      </c>
    </row>
    <row r="160" spans="1:7" ht="30" x14ac:dyDescent="0.25">
      <c r="A160" s="3" t="s">
        <v>347</v>
      </c>
      <c r="B160" s="3" t="s">
        <v>207</v>
      </c>
      <c r="C160" s="3" t="s">
        <v>208</v>
      </c>
      <c r="D160" s="38" t="s">
        <v>55</v>
      </c>
      <c r="E160" s="8">
        <v>5987</v>
      </c>
      <c r="F160" s="9">
        <v>5916413.2699999996</v>
      </c>
      <c r="G160" s="11">
        <f t="shared" si="2"/>
        <v>1.1654657861566498E-3</v>
      </c>
    </row>
    <row r="161" spans="1:7" x14ac:dyDescent="0.25">
      <c r="A161" s="3" t="s">
        <v>400</v>
      </c>
      <c r="B161" s="3" t="s">
        <v>257</v>
      </c>
      <c r="C161" s="3" t="s">
        <v>258</v>
      </c>
      <c r="D161" s="31" t="s">
        <v>84</v>
      </c>
      <c r="E161" s="8">
        <v>34415</v>
      </c>
      <c r="F161" s="9">
        <v>32882844.199999999</v>
      </c>
      <c r="G161" s="11">
        <f t="shared" si="2"/>
        <v>6.4775444374290028E-3</v>
      </c>
    </row>
    <row r="162" spans="1:7" ht="30" x14ac:dyDescent="0.25">
      <c r="A162" s="3" t="s">
        <v>341</v>
      </c>
      <c r="B162" s="3" t="s">
        <v>197</v>
      </c>
      <c r="C162" s="49" t="s">
        <v>198</v>
      </c>
      <c r="D162" s="38" t="s">
        <v>152</v>
      </c>
      <c r="E162" s="8">
        <v>15000</v>
      </c>
      <c r="F162" s="9">
        <v>14311500</v>
      </c>
      <c r="G162" s="11">
        <f t="shared" si="2"/>
        <v>2.8192019112587949E-3</v>
      </c>
    </row>
    <row r="163" spans="1:7" x14ac:dyDescent="0.25">
      <c r="A163" s="3" t="s">
        <v>598</v>
      </c>
      <c r="B163" s="3" t="s">
        <v>171</v>
      </c>
      <c r="C163" s="3" t="s">
        <v>172</v>
      </c>
      <c r="D163" s="31" t="s">
        <v>597</v>
      </c>
      <c r="E163" s="8">
        <v>47950</v>
      </c>
      <c r="F163" s="9">
        <v>42859148.5</v>
      </c>
      <c r="G163" s="11">
        <f t="shared" si="2"/>
        <v>8.442762349587709E-3</v>
      </c>
    </row>
    <row r="164" spans="1:7" ht="30" x14ac:dyDescent="0.25">
      <c r="A164" s="3" t="s">
        <v>361</v>
      </c>
      <c r="B164" s="3" t="s">
        <v>217</v>
      </c>
      <c r="C164" s="39" t="s">
        <v>218</v>
      </c>
      <c r="D164" s="31" t="s">
        <v>65</v>
      </c>
      <c r="E164" s="8">
        <v>220</v>
      </c>
      <c r="F164" s="9">
        <v>195800</v>
      </c>
      <c r="G164" s="11">
        <f t="shared" si="2"/>
        <v>3.8570361892497081E-5</v>
      </c>
    </row>
    <row r="165" spans="1:7" x14ac:dyDescent="0.25">
      <c r="A165" s="3" t="s">
        <v>331</v>
      </c>
      <c r="B165" s="3" t="s">
        <v>187</v>
      </c>
      <c r="C165" s="3" t="s">
        <v>188</v>
      </c>
      <c r="D165" s="31" t="s">
        <v>108</v>
      </c>
      <c r="E165" s="8">
        <v>38000</v>
      </c>
      <c r="F165" s="9">
        <v>36542700</v>
      </c>
      <c r="G165" s="11">
        <f t="shared" si="2"/>
        <v>7.1984941957556345E-3</v>
      </c>
    </row>
    <row r="166" spans="1:7" ht="30" x14ac:dyDescent="0.25">
      <c r="A166" s="3" t="s">
        <v>403</v>
      </c>
      <c r="B166" s="3" t="s">
        <v>261</v>
      </c>
      <c r="C166" s="57" t="s">
        <v>262</v>
      </c>
      <c r="D166" s="31" t="s">
        <v>144</v>
      </c>
      <c r="E166" s="8">
        <v>2492</v>
      </c>
      <c r="F166" s="9">
        <v>2267408.4500000002</v>
      </c>
      <c r="G166" s="11">
        <f t="shared" si="2"/>
        <v>4.4665354685702698E-4</v>
      </c>
    </row>
    <row r="167" spans="1:7" ht="30" x14ac:dyDescent="0.25">
      <c r="A167" s="3" t="s">
        <v>438</v>
      </c>
      <c r="B167" s="3" t="s">
        <v>289</v>
      </c>
      <c r="C167" s="48" t="s">
        <v>290</v>
      </c>
      <c r="D167" s="31" t="s">
        <v>159</v>
      </c>
      <c r="E167" s="8">
        <v>50400</v>
      </c>
      <c r="F167" s="9">
        <v>45817632</v>
      </c>
      <c r="G167" s="11">
        <f t="shared" si="2"/>
        <v>9.0255497819063078E-3</v>
      </c>
    </row>
    <row r="168" spans="1:7" ht="45" x14ac:dyDescent="0.25">
      <c r="A168" s="3" t="s">
        <v>415</v>
      </c>
      <c r="B168" s="3" t="s">
        <v>265</v>
      </c>
      <c r="C168" s="52" t="s">
        <v>266</v>
      </c>
      <c r="D168" s="31" t="s">
        <v>92</v>
      </c>
      <c r="E168" s="8">
        <v>22203</v>
      </c>
      <c r="F168" s="9">
        <v>21468080.699999999</v>
      </c>
      <c r="G168" s="11">
        <f t="shared" si="2"/>
        <v>4.2289665052928091E-3</v>
      </c>
    </row>
    <row r="169" spans="1:7" ht="30" x14ac:dyDescent="0.25">
      <c r="A169" s="3" t="s">
        <v>446</v>
      </c>
      <c r="B169" s="3" t="s">
        <v>606</v>
      </c>
      <c r="C169" s="36" t="s">
        <v>296</v>
      </c>
      <c r="D169" s="31" t="s">
        <v>53</v>
      </c>
      <c r="E169" s="8">
        <v>34949</v>
      </c>
      <c r="F169" s="9">
        <v>33580047.670000002</v>
      </c>
      <c r="G169" s="11">
        <f t="shared" si="2"/>
        <v>6.6148855515791808E-3</v>
      </c>
    </row>
    <row r="170" spans="1:7" x14ac:dyDescent="0.25">
      <c r="A170" s="3" t="s">
        <v>328</v>
      </c>
      <c r="B170" s="3" t="s">
        <v>183</v>
      </c>
      <c r="C170" s="62" t="s">
        <v>184</v>
      </c>
      <c r="D170" s="31" t="s">
        <v>96</v>
      </c>
      <c r="E170" s="8">
        <v>25000</v>
      </c>
      <c r="F170" s="9">
        <v>23603500</v>
      </c>
      <c r="G170" s="11">
        <f t="shared" si="2"/>
        <v>4.6496196983123331E-3</v>
      </c>
    </row>
    <row r="171" spans="1:7" x14ac:dyDescent="0.25">
      <c r="A171" s="3" t="s">
        <v>45</v>
      </c>
      <c r="B171" s="3" t="s">
        <v>171</v>
      </c>
      <c r="C171" s="26" t="s">
        <v>172</v>
      </c>
      <c r="D171" s="31" t="s">
        <v>95</v>
      </c>
      <c r="E171" s="8">
        <v>40301</v>
      </c>
      <c r="F171" s="9">
        <v>41792648.310000002</v>
      </c>
      <c r="G171" s="11">
        <f t="shared" si="2"/>
        <v>8.232674002873119E-3</v>
      </c>
    </row>
    <row r="172" spans="1:7" x14ac:dyDescent="0.25">
      <c r="A172" s="3" t="s">
        <v>369</v>
      </c>
      <c r="B172" s="3" t="s">
        <v>233</v>
      </c>
      <c r="C172" s="55" t="s">
        <v>234</v>
      </c>
      <c r="D172" s="31" t="s">
        <v>97</v>
      </c>
      <c r="E172" s="8">
        <v>7100</v>
      </c>
      <c r="F172" s="9">
        <v>6657457</v>
      </c>
      <c r="G172" s="11">
        <f t="shared" si="2"/>
        <v>1.3114429304072418E-3</v>
      </c>
    </row>
    <row r="173" spans="1:7" x14ac:dyDescent="0.25">
      <c r="A173" s="3" t="s">
        <v>48</v>
      </c>
      <c r="B173" s="3" t="s">
        <v>175</v>
      </c>
      <c r="C173" s="54" t="s">
        <v>176</v>
      </c>
      <c r="D173" s="31" t="s">
        <v>83</v>
      </c>
      <c r="E173" s="8">
        <v>2000</v>
      </c>
      <c r="F173" s="9">
        <v>1507481.86</v>
      </c>
      <c r="G173" s="11">
        <f t="shared" si="2"/>
        <v>2.9695669502847105E-4</v>
      </c>
    </row>
    <row r="174" spans="1:7" ht="30" x14ac:dyDescent="0.25">
      <c r="A174" s="3" t="s">
        <v>348</v>
      </c>
      <c r="B174" s="3" t="s">
        <v>207</v>
      </c>
      <c r="C174" s="3" t="s">
        <v>208</v>
      </c>
      <c r="D174" s="31" t="s">
        <v>56</v>
      </c>
      <c r="E174" s="8">
        <v>13650</v>
      </c>
      <c r="F174" s="9">
        <v>13387285.82</v>
      </c>
      <c r="G174" s="11">
        <f t="shared" si="2"/>
        <v>2.637142282102628E-3</v>
      </c>
    </row>
    <row r="175" spans="1:7" x14ac:dyDescent="0.25">
      <c r="A175" s="3" t="s">
        <v>696</v>
      </c>
      <c r="B175" s="3" t="s">
        <v>177</v>
      </c>
      <c r="C175" s="48" t="s">
        <v>178</v>
      </c>
      <c r="D175" s="31" t="s">
        <v>690</v>
      </c>
      <c r="E175" s="8">
        <v>133</v>
      </c>
      <c r="F175" s="9">
        <v>135521.68</v>
      </c>
      <c r="G175" s="11">
        <f t="shared" si="2"/>
        <v>2.6696221868637303E-5</v>
      </c>
    </row>
    <row r="176" spans="1:7" ht="30" x14ac:dyDescent="0.25">
      <c r="A176" s="3" t="s">
        <v>358</v>
      </c>
      <c r="B176" s="3" t="s">
        <v>213</v>
      </c>
      <c r="C176" s="47" t="s">
        <v>214</v>
      </c>
      <c r="D176" s="31" t="s">
        <v>57</v>
      </c>
      <c r="E176" s="8">
        <v>11000</v>
      </c>
      <c r="F176" s="9">
        <v>10699260</v>
      </c>
      <c r="G176" s="11">
        <f t="shared" si="2"/>
        <v>2.1076319212559669E-3</v>
      </c>
    </row>
    <row r="177" spans="1:7" x14ac:dyDescent="0.25">
      <c r="A177" s="3" t="s">
        <v>329</v>
      </c>
      <c r="B177" s="3" t="s">
        <v>185</v>
      </c>
      <c r="C177" s="3" t="s">
        <v>186</v>
      </c>
      <c r="D177" s="31" t="s">
        <v>107</v>
      </c>
      <c r="E177" s="8">
        <v>50000</v>
      </c>
      <c r="F177" s="9">
        <v>47584000</v>
      </c>
      <c r="G177" s="11">
        <f t="shared" si="2"/>
        <v>9.3735040872961247E-3</v>
      </c>
    </row>
    <row r="178" spans="1:7" ht="30" x14ac:dyDescent="0.25">
      <c r="A178" s="3" t="s">
        <v>556</v>
      </c>
      <c r="B178" s="3" t="s">
        <v>313</v>
      </c>
      <c r="C178" s="38" t="s">
        <v>314</v>
      </c>
      <c r="D178" s="31" t="s">
        <v>154</v>
      </c>
      <c r="E178" s="8">
        <v>12000</v>
      </c>
      <c r="F178" s="9">
        <v>11329074</v>
      </c>
      <c r="G178" s="11">
        <f t="shared" si="2"/>
        <v>2.2316980801168514E-3</v>
      </c>
    </row>
    <row r="179" spans="1:7" ht="30" x14ac:dyDescent="0.25">
      <c r="A179" s="3" t="s">
        <v>665</v>
      </c>
      <c r="B179" s="3" t="s">
        <v>516</v>
      </c>
      <c r="C179" s="40" t="s">
        <v>517</v>
      </c>
      <c r="D179" s="31" t="s">
        <v>488</v>
      </c>
      <c r="E179" s="8">
        <v>2780</v>
      </c>
      <c r="F179" s="9">
        <v>2538584.7999999998</v>
      </c>
      <c r="G179" s="11">
        <f t="shared" si="2"/>
        <v>5.0007218810414875E-4</v>
      </c>
    </row>
    <row r="180" spans="1:7" ht="30" x14ac:dyDescent="0.25">
      <c r="A180" s="3" t="s">
        <v>440</v>
      </c>
      <c r="B180" s="3" t="s">
        <v>291</v>
      </c>
      <c r="C180" s="62" t="s">
        <v>292</v>
      </c>
      <c r="D180" s="31" t="s">
        <v>161</v>
      </c>
      <c r="E180" s="8">
        <v>32500</v>
      </c>
      <c r="F180" s="9">
        <v>31428150</v>
      </c>
      <c r="G180" s="11">
        <f t="shared" si="2"/>
        <v>6.1909863080269779E-3</v>
      </c>
    </row>
    <row r="181" spans="1:7" x14ac:dyDescent="0.25">
      <c r="A181" s="3" t="s">
        <v>447</v>
      </c>
      <c r="B181" s="3" t="s">
        <v>297</v>
      </c>
      <c r="C181" s="3" t="s">
        <v>298</v>
      </c>
      <c r="D181" s="31" t="s">
        <v>110</v>
      </c>
      <c r="E181" s="8">
        <v>32000</v>
      </c>
      <c r="F181" s="9">
        <v>30995520</v>
      </c>
      <c r="G181" s="11">
        <f t="shared" si="2"/>
        <v>6.1057631432386676E-3</v>
      </c>
    </row>
    <row r="182" spans="1:7" ht="30" x14ac:dyDescent="0.25">
      <c r="A182" s="3" t="s">
        <v>439</v>
      </c>
      <c r="B182" s="3" t="s">
        <v>289</v>
      </c>
      <c r="C182" s="3" t="s">
        <v>290</v>
      </c>
      <c r="D182" s="31" t="s">
        <v>160</v>
      </c>
      <c r="E182" s="8">
        <v>29250</v>
      </c>
      <c r="F182" s="9">
        <v>27702675</v>
      </c>
      <c r="G182" s="11">
        <f t="shared" si="2"/>
        <v>5.4571103173658405E-3</v>
      </c>
    </row>
    <row r="183" spans="1:7" x14ac:dyDescent="0.25">
      <c r="A183" s="3" t="s">
        <v>553</v>
      </c>
      <c r="B183" s="3" t="s">
        <v>309</v>
      </c>
      <c r="C183" s="3" t="s">
        <v>310</v>
      </c>
      <c r="D183" s="31" t="s">
        <v>64</v>
      </c>
      <c r="E183" s="8">
        <v>17222</v>
      </c>
      <c r="F183" s="9">
        <v>16588747.060000001</v>
      </c>
      <c r="G183" s="11">
        <f t="shared" si="2"/>
        <v>3.2677935518248061E-3</v>
      </c>
    </row>
    <row r="184" spans="1:7" x14ac:dyDescent="0.25">
      <c r="A184" s="3" t="s">
        <v>427</v>
      </c>
      <c r="B184" s="3" t="s">
        <v>277</v>
      </c>
      <c r="C184" s="3" t="s">
        <v>278</v>
      </c>
      <c r="D184" s="31" t="s">
        <v>148</v>
      </c>
      <c r="E184" s="8">
        <v>20000</v>
      </c>
      <c r="F184" s="9">
        <v>20268200</v>
      </c>
      <c r="G184" s="11">
        <f t="shared" si="2"/>
        <v>3.9926037227247671E-3</v>
      </c>
    </row>
    <row r="185" spans="1:7" x14ac:dyDescent="0.25">
      <c r="A185" s="3" t="s">
        <v>47</v>
      </c>
      <c r="B185" s="3" t="s">
        <v>173</v>
      </c>
      <c r="C185" s="3" t="s">
        <v>174</v>
      </c>
      <c r="D185" s="31" t="s">
        <v>88</v>
      </c>
      <c r="E185" s="8">
        <v>10500</v>
      </c>
      <c r="F185" s="9">
        <v>9780645</v>
      </c>
      <c r="G185" s="11">
        <f t="shared" si="2"/>
        <v>1.9266752665579271E-3</v>
      </c>
    </row>
    <row r="186" spans="1:7" ht="30" x14ac:dyDescent="0.25">
      <c r="A186" s="31" t="s">
        <v>359</v>
      </c>
      <c r="B186" s="3" t="s">
        <v>215</v>
      </c>
      <c r="C186" s="3" t="s">
        <v>216</v>
      </c>
      <c r="D186" s="31" t="s">
        <v>58</v>
      </c>
      <c r="E186" s="8">
        <v>7959</v>
      </c>
      <c r="F186" s="9">
        <v>7381335.7800000003</v>
      </c>
      <c r="G186" s="11">
        <f t="shared" si="2"/>
        <v>1.4540387757131627E-3</v>
      </c>
    </row>
    <row r="187" spans="1:7" ht="30" x14ac:dyDescent="0.25">
      <c r="A187" s="3" t="s">
        <v>554</v>
      </c>
      <c r="B187" s="3" t="s">
        <v>311</v>
      </c>
      <c r="C187" s="55" t="s">
        <v>312</v>
      </c>
      <c r="D187" s="31" t="s">
        <v>50</v>
      </c>
      <c r="E187" s="8">
        <v>74800</v>
      </c>
      <c r="F187" s="9">
        <v>71125076</v>
      </c>
      <c r="G187" s="11">
        <f t="shared" si="2"/>
        <v>1.4010826971150964E-2</v>
      </c>
    </row>
    <row r="188" spans="1:7" ht="30" x14ac:dyDescent="0.25">
      <c r="A188" s="45" t="s">
        <v>372</v>
      </c>
      <c r="B188" s="45" t="s">
        <v>235</v>
      </c>
      <c r="C188" s="55" t="s">
        <v>236</v>
      </c>
      <c r="D188" s="49" t="s">
        <v>99</v>
      </c>
      <c r="E188" s="8">
        <v>15000</v>
      </c>
      <c r="F188" s="9">
        <v>14554477.800000001</v>
      </c>
      <c r="G188" s="11">
        <f t="shared" si="2"/>
        <v>2.8670657604816896E-3</v>
      </c>
    </row>
    <row r="189" spans="1:7" x14ac:dyDescent="0.25">
      <c r="A189" s="3" t="s">
        <v>363</v>
      </c>
      <c r="B189" s="3" t="s">
        <v>221</v>
      </c>
      <c r="C189" s="3" t="s">
        <v>222</v>
      </c>
      <c r="D189" s="31" t="s">
        <v>73</v>
      </c>
      <c r="E189" s="8">
        <v>47100</v>
      </c>
      <c r="F189" s="9">
        <v>45569226.450000003</v>
      </c>
      <c r="G189" s="11">
        <f t="shared" si="2"/>
        <v>8.9766167279757419E-3</v>
      </c>
    </row>
    <row r="190" spans="1:7" ht="30" x14ac:dyDescent="0.25">
      <c r="A190" s="3" t="s">
        <v>663</v>
      </c>
      <c r="B190" s="3" t="s">
        <v>209</v>
      </c>
      <c r="C190" s="3" t="s">
        <v>210</v>
      </c>
      <c r="D190" s="31" t="s">
        <v>658</v>
      </c>
      <c r="E190" s="8">
        <v>56100</v>
      </c>
      <c r="F190" s="9">
        <v>52799637</v>
      </c>
      <c r="G190" s="11">
        <f t="shared" si="2"/>
        <v>1.0400924958541773E-2</v>
      </c>
    </row>
    <row r="191" spans="1:7" x14ac:dyDescent="0.25">
      <c r="A191" s="38" t="s">
        <v>667</v>
      </c>
      <c r="B191" s="38" t="s">
        <v>666</v>
      </c>
      <c r="C191" s="40" t="s">
        <v>668</v>
      </c>
      <c r="D191" s="38" t="s">
        <v>659</v>
      </c>
      <c r="E191" s="8">
        <v>40000</v>
      </c>
      <c r="F191" s="9">
        <v>38209600</v>
      </c>
      <c r="G191" s="11">
        <f t="shared" si="2"/>
        <v>7.5268544421223521E-3</v>
      </c>
    </row>
    <row r="192" spans="1:7" x14ac:dyDescent="0.25">
      <c r="A192" s="3" t="s">
        <v>700</v>
      </c>
      <c r="B192" s="3" t="s">
        <v>699</v>
      </c>
      <c r="C192" s="40" t="s">
        <v>701</v>
      </c>
      <c r="D192" s="31" t="s">
        <v>691</v>
      </c>
      <c r="E192" s="8">
        <v>21218</v>
      </c>
      <c r="F192" s="9">
        <v>20298836.239999998</v>
      </c>
      <c r="G192" s="11">
        <f t="shared" si="2"/>
        <v>3.9986387118147839E-3</v>
      </c>
    </row>
    <row r="193" spans="1:7" ht="29.25" customHeight="1" x14ac:dyDescent="0.25">
      <c r="A193" s="3" t="s">
        <v>698</v>
      </c>
      <c r="B193" s="3" t="s">
        <v>697</v>
      </c>
      <c r="C193" s="40" t="s">
        <v>702</v>
      </c>
      <c r="D193" s="31" t="s">
        <v>692</v>
      </c>
      <c r="E193" s="8">
        <v>10000</v>
      </c>
      <c r="F193" s="9">
        <v>9681000</v>
      </c>
      <c r="G193" s="11">
        <f t="shared" si="2"/>
        <v>1.9070463405580402E-3</v>
      </c>
    </row>
    <row r="194" spans="1:7" ht="36" customHeight="1" x14ac:dyDescent="0.25">
      <c r="A194" s="3" t="s">
        <v>714</v>
      </c>
      <c r="B194" s="3" t="s">
        <v>257</v>
      </c>
      <c r="C194" s="62" t="s">
        <v>258</v>
      </c>
      <c r="D194" s="31" t="s">
        <v>715</v>
      </c>
      <c r="E194" s="8">
        <v>10000</v>
      </c>
      <c r="F194" s="9">
        <v>10171600</v>
      </c>
      <c r="G194" s="11">
        <f t="shared" si="2"/>
        <v>2.0036889327156452E-3</v>
      </c>
    </row>
    <row r="195" spans="1:7" ht="26.25" customHeight="1" x14ac:dyDescent="0.25">
      <c r="A195" s="3" t="s">
        <v>716</v>
      </c>
      <c r="B195" s="3" t="s">
        <v>666</v>
      </c>
      <c r="C195" s="40" t="s">
        <v>668</v>
      </c>
      <c r="D195" s="31" t="s">
        <v>717</v>
      </c>
      <c r="E195" s="8">
        <v>10000</v>
      </c>
      <c r="F195" s="9">
        <v>9861100</v>
      </c>
      <c r="G195" s="11">
        <f t="shared" si="2"/>
        <v>1.9425239819106383E-3</v>
      </c>
    </row>
    <row r="196" spans="1:7" ht="27.75" customHeight="1" x14ac:dyDescent="0.25">
      <c r="A196" s="38" t="s">
        <v>773</v>
      </c>
      <c r="B196" s="3" t="s">
        <v>171</v>
      </c>
      <c r="C196" s="62" t="s">
        <v>172</v>
      </c>
      <c r="D196" s="31" t="s">
        <v>775</v>
      </c>
      <c r="E196" s="8">
        <v>32509</v>
      </c>
      <c r="F196" s="9">
        <v>29984351.059999999</v>
      </c>
      <c r="G196" s="11">
        <f t="shared" si="2"/>
        <v>5.9065744203058148E-3</v>
      </c>
    </row>
    <row r="197" spans="1:7" ht="31.5" customHeight="1" x14ac:dyDescent="0.25">
      <c r="A197" s="38" t="s">
        <v>772</v>
      </c>
      <c r="B197" s="3" t="s">
        <v>171</v>
      </c>
      <c r="C197" s="55" t="s">
        <v>172</v>
      </c>
      <c r="D197" s="31" t="s">
        <v>774</v>
      </c>
      <c r="E197" s="8">
        <v>30000</v>
      </c>
      <c r="F197" s="9">
        <v>28333200</v>
      </c>
      <c r="G197" s="11">
        <f t="shared" ref="G197:G205" si="3">F197/$F$280</f>
        <v>5.5813165350995829E-3</v>
      </c>
    </row>
    <row r="198" spans="1:7" ht="30.75" customHeight="1" x14ac:dyDescent="0.25">
      <c r="A198" s="38" t="s">
        <v>734</v>
      </c>
      <c r="B198" s="3" t="s">
        <v>733</v>
      </c>
      <c r="C198" s="40" t="s">
        <v>735</v>
      </c>
      <c r="D198" s="31" t="s">
        <v>725</v>
      </c>
      <c r="E198" s="8">
        <v>10000</v>
      </c>
      <c r="F198" s="9">
        <v>9779400</v>
      </c>
      <c r="G198" s="11">
        <f t="shared" si="3"/>
        <v>1.9264300157889988E-3</v>
      </c>
    </row>
    <row r="199" spans="1:7" ht="30.75" customHeight="1" x14ac:dyDescent="0.25">
      <c r="A199" s="38" t="s">
        <v>729</v>
      </c>
      <c r="B199" s="38" t="s">
        <v>297</v>
      </c>
      <c r="C199" s="62" t="s">
        <v>298</v>
      </c>
      <c r="D199" s="31" t="s">
        <v>726</v>
      </c>
      <c r="E199" s="8">
        <v>7000</v>
      </c>
      <c r="F199" s="9">
        <v>7020650</v>
      </c>
      <c r="G199" s="11">
        <f t="shared" si="3"/>
        <v>1.3829877999007132E-3</v>
      </c>
    </row>
    <row r="200" spans="1:7" ht="30.75" customHeight="1" x14ac:dyDescent="0.25">
      <c r="A200" s="38" t="s">
        <v>731</v>
      </c>
      <c r="B200" s="38" t="s">
        <v>730</v>
      </c>
      <c r="C200" s="40" t="s">
        <v>732</v>
      </c>
      <c r="D200" s="38" t="s">
        <v>727</v>
      </c>
      <c r="E200" s="8">
        <v>28500</v>
      </c>
      <c r="F200" s="9">
        <v>28392270</v>
      </c>
      <c r="G200" s="11">
        <f t="shared" si="3"/>
        <v>5.5929526498952409E-3</v>
      </c>
    </row>
    <row r="201" spans="1:7" ht="30.75" customHeight="1" x14ac:dyDescent="0.25">
      <c r="A201" s="38" t="s">
        <v>753</v>
      </c>
      <c r="B201" s="38" t="s">
        <v>189</v>
      </c>
      <c r="C201" s="62" t="s">
        <v>190</v>
      </c>
      <c r="D201" s="38" t="s">
        <v>754</v>
      </c>
      <c r="E201" s="8">
        <v>16000</v>
      </c>
      <c r="F201" s="9">
        <v>15602560</v>
      </c>
      <c r="G201" s="11">
        <f t="shared" si="3"/>
        <v>3.0735259736945826E-3</v>
      </c>
    </row>
    <row r="202" spans="1:7" ht="30.75" customHeight="1" x14ac:dyDescent="0.25">
      <c r="A202" s="49" t="s">
        <v>768</v>
      </c>
      <c r="B202" s="49" t="s">
        <v>225</v>
      </c>
      <c r="C202" s="61" t="s">
        <v>226</v>
      </c>
      <c r="D202" s="49" t="s">
        <v>769</v>
      </c>
      <c r="E202" s="8">
        <v>22000</v>
      </c>
      <c r="F202" s="9">
        <v>21390160</v>
      </c>
      <c r="G202" s="11">
        <f t="shared" si="3"/>
        <v>4.2136170180715801E-3</v>
      </c>
    </row>
    <row r="203" spans="1:7" ht="15" customHeight="1" x14ac:dyDescent="0.25">
      <c r="A203" s="45" t="s">
        <v>770</v>
      </c>
      <c r="B203" s="45" t="s">
        <v>666</v>
      </c>
      <c r="C203" s="40" t="s">
        <v>668</v>
      </c>
      <c r="D203" s="54" t="s">
        <v>771</v>
      </c>
      <c r="E203" s="8">
        <v>40000</v>
      </c>
      <c r="F203" s="9">
        <v>39447600</v>
      </c>
      <c r="G203" s="11">
        <f t="shared" si="3"/>
        <v>7.7707262910646988E-3</v>
      </c>
    </row>
    <row r="204" spans="1:7" x14ac:dyDescent="0.25">
      <c r="A204" s="45" t="s">
        <v>796</v>
      </c>
      <c r="B204" s="45" t="s">
        <v>219</v>
      </c>
      <c r="C204" s="62" t="s">
        <v>220</v>
      </c>
      <c r="D204" s="61" t="s">
        <v>795</v>
      </c>
      <c r="E204" s="8">
        <v>27000</v>
      </c>
      <c r="F204" s="9">
        <v>27143370</v>
      </c>
      <c r="G204" s="11">
        <f t="shared" si="3"/>
        <v>5.3469336255462137E-3</v>
      </c>
    </row>
    <row r="205" spans="1:7" ht="16.5" customHeight="1" x14ac:dyDescent="0.25">
      <c r="A205" s="3" t="s">
        <v>315</v>
      </c>
      <c r="B205" s="3"/>
      <c r="C205" s="3"/>
      <c r="D205" s="3"/>
      <c r="E205" s="8"/>
      <c r="F205" s="9">
        <f>SUM(F5:F204)</f>
        <v>4701917518.21</v>
      </c>
      <c r="G205" s="11">
        <f t="shared" si="3"/>
        <v>0.92622400544449157</v>
      </c>
    </row>
    <row r="206" spans="1:7" ht="16.5" customHeight="1" x14ac:dyDescent="0.25">
      <c r="A206" s="26"/>
      <c r="B206" s="26"/>
      <c r="C206" s="26"/>
      <c r="D206" s="26"/>
      <c r="E206" s="27"/>
      <c r="F206" s="28"/>
      <c r="G206" s="29"/>
    </row>
    <row r="207" spans="1:7" ht="16.5" customHeight="1" x14ac:dyDescent="0.25">
      <c r="A207" s="30" t="s">
        <v>559</v>
      </c>
      <c r="B207" s="26"/>
      <c r="C207" s="26"/>
      <c r="D207" s="26"/>
      <c r="E207" s="27"/>
      <c r="F207" s="28"/>
      <c r="G207" s="29"/>
    </row>
    <row r="208" spans="1:7" ht="28.5" customHeight="1" x14ac:dyDescent="0.25">
      <c r="A208" s="17" t="s">
        <v>0</v>
      </c>
      <c r="B208" s="17" t="s">
        <v>20</v>
      </c>
      <c r="C208" s="17" t="s">
        <v>1</v>
      </c>
      <c r="D208" s="17" t="s">
        <v>22</v>
      </c>
      <c r="E208" s="17" t="s">
        <v>10</v>
      </c>
      <c r="F208" s="36" t="s">
        <v>6</v>
      </c>
      <c r="G208" s="17" t="s">
        <v>2</v>
      </c>
    </row>
    <row r="209" spans="1:7" ht="30" x14ac:dyDescent="0.25">
      <c r="A209" s="17" t="s">
        <v>451</v>
      </c>
      <c r="B209" s="17" t="s">
        <v>301</v>
      </c>
      <c r="C209" s="17" t="s">
        <v>302</v>
      </c>
      <c r="D209" s="55" t="s">
        <v>162</v>
      </c>
      <c r="E209" s="8">
        <v>63200</v>
      </c>
      <c r="F209" s="9">
        <v>8111720</v>
      </c>
      <c r="G209" s="11">
        <f t="shared" ref="G209:G221" si="4">F209/$F$280</f>
        <v>1.5979161183381329E-3</v>
      </c>
    </row>
    <row r="210" spans="1:7" ht="30" x14ac:dyDescent="0.25">
      <c r="A210" s="17" t="s">
        <v>452</v>
      </c>
      <c r="B210" s="17" t="s">
        <v>243</v>
      </c>
      <c r="C210" s="17" t="s">
        <v>244</v>
      </c>
      <c r="D210" s="55" t="s">
        <v>164</v>
      </c>
      <c r="E210" s="8">
        <v>990</v>
      </c>
      <c r="F210" s="9">
        <v>21316680</v>
      </c>
      <c r="G210" s="11">
        <f t="shared" si="4"/>
        <v>4.1991422979905761E-3</v>
      </c>
    </row>
    <row r="211" spans="1:7" ht="26.25" customHeight="1" x14ac:dyDescent="0.25">
      <c r="A211" s="17" t="s">
        <v>453</v>
      </c>
      <c r="B211" s="17" t="s">
        <v>303</v>
      </c>
      <c r="C211" s="17" t="s">
        <v>304</v>
      </c>
      <c r="D211" s="55" t="s">
        <v>163</v>
      </c>
      <c r="E211" s="8">
        <v>89000</v>
      </c>
      <c r="F211" s="9">
        <v>29748250</v>
      </c>
      <c r="G211" s="11">
        <f t="shared" si="4"/>
        <v>5.8600652102577958E-3</v>
      </c>
    </row>
    <row r="212" spans="1:7" ht="30.75" customHeight="1" x14ac:dyDescent="0.25">
      <c r="A212" s="17" t="s">
        <v>455</v>
      </c>
      <c r="B212" s="17" t="s">
        <v>255</v>
      </c>
      <c r="C212" s="17" t="s">
        <v>256</v>
      </c>
      <c r="D212" s="55" t="s">
        <v>166</v>
      </c>
      <c r="E212" s="8">
        <v>37950</v>
      </c>
      <c r="F212" s="9">
        <v>11149710</v>
      </c>
      <c r="G212" s="11">
        <f t="shared" si="4"/>
        <v>2.1963654223513466E-3</v>
      </c>
    </row>
    <row r="213" spans="1:7" ht="27.75" customHeight="1" x14ac:dyDescent="0.25">
      <c r="A213" s="17" t="s">
        <v>454</v>
      </c>
      <c r="B213" s="17" t="s">
        <v>305</v>
      </c>
      <c r="C213" s="17" t="s">
        <v>306</v>
      </c>
      <c r="D213" s="55" t="s">
        <v>165</v>
      </c>
      <c r="E213" s="8">
        <v>2225</v>
      </c>
      <c r="F213" s="9">
        <v>14492537.5</v>
      </c>
      <c r="G213" s="11">
        <f t="shared" si="4"/>
        <v>2.8548642293952245E-3</v>
      </c>
    </row>
    <row r="214" spans="1:7" ht="27.75" customHeight="1" x14ac:dyDescent="0.25">
      <c r="A214" s="39" t="s">
        <v>461</v>
      </c>
      <c r="B214" s="39" t="s">
        <v>299</v>
      </c>
      <c r="C214" s="39" t="s">
        <v>300</v>
      </c>
      <c r="D214" s="55" t="s">
        <v>169</v>
      </c>
      <c r="E214" s="8">
        <v>121450</v>
      </c>
      <c r="F214" s="9">
        <v>38254321</v>
      </c>
      <c r="G214" s="11">
        <f t="shared" si="4"/>
        <v>7.5356639679353982E-3</v>
      </c>
    </row>
    <row r="215" spans="1:7" ht="30" x14ac:dyDescent="0.25">
      <c r="A215" s="39" t="s">
        <v>459</v>
      </c>
      <c r="B215" s="39" t="s">
        <v>281</v>
      </c>
      <c r="C215" s="17" t="s">
        <v>282</v>
      </c>
      <c r="D215" s="55" t="s">
        <v>170</v>
      </c>
      <c r="E215" s="8">
        <v>9135</v>
      </c>
      <c r="F215" s="9">
        <v>4323595.5</v>
      </c>
      <c r="G215" s="11">
        <f t="shared" si="4"/>
        <v>8.5169889229709842E-4</v>
      </c>
    </row>
    <row r="216" spans="1:7" ht="30" customHeight="1" x14ac:dyDescent="0.25">
      <c r="A216" s="17" t="s">
        <v>684</v>
      </c>
      <c r="B216" s="17" t="s">
        <v>683</v>
      </c>
      <c r="C216" s="17" t="s">
        <v>686</v>
      </c>
      <c r="D216" s="55" t="s">
        <v>681</v>
      </c>
      <c r="E216" s="8">
        <v>22500</v>
      </c>
      <c r="F216" s="9">
        <v>4880700</v>
      </c>
      <c r="G216" s="11">
        <f t="shared" si="4"/>
        <v>9.614421107697166E-4</v>
      </c>
    </row>
    <row r="217" spans="1:7" ht="16.5" customHeight="1" x14ac:dyDescent="0.25">
      <c r="A217" s="17" t="s">
        <v>685</v>
      </c>
      <c r="B217" s="17" t="s">
        <v>275</v>
      </c>
      <c r="C217" s="17" t="s">
        <v>276</v>
      </c>
      <c r="D217" s="55" t="s">
        <v>682</v>
      </c>
      <c r="E217" s="8">
        <v>4175</v>
      </c>
      <c r="F217" s="9">
        <v>6531370</v>
      </c>
      <c r="G217" s="11">
        <f t="shared" si="4"/>
        <v>1.286605232654743E-3</v>
      </c>
    </row>
    <row r="218" spans="1:7" x14ac:dyDescent="0.25">
      <c r="A218" s="17" t="s">
        <v>457</v>
      </c>
      <c r="B218" s="17" t="s">
        <v>307</v>
      </c>
      <c r="C218" s="17" t="s">
        <v>308</v>
      </c>
      <c r="D218" s="55" t="s">
        <v>167</v>
      </c>
      <c r="E218" s="8">
        <v>6000</v>
      </c>
      <c r="F218" s="9">
        <v>9765600</v>
      </c>
      <c r="G218" s="11">
        <f t="shared" si="4"/>
        <v>1.9237115735309986E-3</v>
      </c>
    </row>
    <row r="219" spans="1:7" ht="30" x14ac:dyDescent="0.25">
      <c r="A219" s="62" t="s">
        <v>456</v>
      </c>
      <c r="B219" s="62" t="s">
        <v>263</v>
      </c>
      <c r="C219" s="62" t="s">
        <v>264</v>
      </c>
      <c r="D219" s="62" t="s">
        <v>168</v>
      </c>
      <c r="E219" s="8">
        <v>28800</v>
      </c>
      <c r="F219" s="9">
        <v>16302240</v>
      </c>
      <c r="G219" s="11">
        <f t="shared" si="4"/>
        <v>3.2113549359465868E-3</v>
      </c>
    </row>
    <row r="220" spans="1:7" x14ac:dyDescent="0.25">
      <c r="A220" s="45" t="s">
        <v>788</v>
      </c>
      <c r="B220" s="45" t="s">
        <v>789</v>
      </c>
      <c r="C220" s="40" t="s">
        <v>790</v>
      </c>
      <c r="D220" s="55" t="s">
        <v>791</v>
      </c>
      <c r="E220" s="8">
        <v>50000000</v>
      </c>
      <c r="F220" s="9">
        <v>2358750</v>
      </c>
      <c r="G220" s="11">
        <f t="shared" si="4"/>
        <v>4.6464678812016086E-4</v>
      </c>
    </row>
    <row r="221" spans="1:7" ht="16.5" customHeight="1" x14ac:dyDescent="0.25">
      <c r="A221" s="17" t="s">
        <v>315</v>
      </c>
      <c r="B221" s="17"/>
      <c r="C221" s="17"/>
      <c r="D221" s="17"/>
      <c r="E221" s="8"/>
      <c r="F221" s="9">
        <f>SUM(F209:F220)</f>
        <v>167235474</v>
      </c>
      <c r="G221" s="11">
        <f t="shared" si="4"/>
        <v>3.2943476779587776E-2</v>
      </c>
    </row>
    <row r="222" spans="1:7" ht="16.5" customHeight="1" x14ac:dyDescent="0.25">
      <c r="A222" s="26"/>
      <c r="B222" s="26"/>
      <c r="C222" s="26"/>
      <c r="D222" s="26"/>
      <c r="E222" s="27"/>
      <c r="F222" s="28"/>
      <c r="G222" s="29"/>
    </row>
    <row r="223" spans="1:7" x14ac:dyDescent="0.25">
      <c r="A223" t="s">
        <v>560</v>
      </c>
    </row>
    <row r="224" spans="1:7" ht="45" customHeight="1" x14ac:dyDescent="0.25">
      <c r="A224" s="2" t="s">
        <v>3</v>
      </c>
      <c r="B224" s="2" t="s">
        <v>1</v>
      </c>
      <c r="C224" s="23" t="s">
        <v>568</v>
      </c>
      <c r="D224" s="2" t="s">
        <v>7</v>
      </c>
      <c r="E224" s="2" t="s">
        <v>5</v>
      </c>
      <c r="F224" s="36" t="s">
        <v>12</v>
      </c>
      <c r="G224" s="2" t="s">
        <v>2</v>
      </c>
    </row>
    <row r="225" spans="1:7" ht="17.25" customHeight="1" x14ac:dyDescent="0.25">
      <c r="A225" s="3" t="s">
        <v>315</v>
      </c>
      <c r="B225" s="3"/>
      <c r="C225" s="3"/>
      <c r="D225" s="3"/>
      <c r="E225" s="8"/>
      <c r="F225" s="9"/>
      <c r="G225" s="11"/>
    </row>
    <row r="227" spans="1:7" x14ac:dyDescent="0.25">
      <c r="A227" t="s">
        <v>561</v>
      </c>
    </row>
    <row r="228" spans="1:7" ht="58.5" customHeight="1" x14ac:dyDescent="0.25">
      <c r="A228" s="2" t="s">
        <v>11</v>
      </c>
      <c r="B228" s="2" t="s">
        <v>8</v>
      </c>
      <c r="C228" s="2" t="s">
        <v>9</v>
      </c>
      <c r="D228" s="2" t="s">
        <v>17</v>
      </c>
      <c r="E228" s="2" t="s">
        <v>10</v>
      </c>
      <c r="F228" s="2" t="s">
        <v>6</v>
      </c>
      <c r="G228" s="2" t="s">
        <v>2</v>
      </c>
    </row>
    <row r="229" spans="1:7" ht="17.25" customHeight="1" x14ac:dyDescent="0.25">
      <c r="A229" s="3" t="s">
        <v>315</v>
      </c>
      <c r="B229" s="3"/>
      <c r="C229" s="3"/>
      <c r="D229" s="3"/>
      <c r="E229" s="8"/>
      <c r="F229" s="9"/>
      <c r="G229" s="11"/>
    </row>
    <row r="231" spans="1:7" x14ac:dyDescent="0.25">
      <c r="A231" t="s">
        <v>562</v>
      </c>
    </row>
    <row r="232" spans="1:7" ht="42.75" customHeight="1" x14ac:dyDescent="0.25">
      <c r="A232" s="2" t="s">
        <v>15</v>
      </c>
      <c r="B232" s="2" t="s">
        <v>14</v>
      </c>
      <c r="C232" s="2" t="s">
        <v>16</v>
      </c>
      <c r="D232" s="68" t="s">
        <v>13</v>
      </c>
      <c r="E232" s="70"/>
      <c r="F232" s="2" t="s">
        <v>6</v>
      </c>
      <c r="G232" s="2" t="s">
        <v>2</v>
      </c>
    </row>
    <row r="233" spans="1:7" ht="17.25" customHeight="1" x14ac:dyDescent="0.25">
      <c r="A233" s="3" t="s">
        <v>315</v>
      </c>
      <c r="B233" s="3"/>
      <c r="C233" s="3"/>
      <c r="D233" s="68"/>
      <c r="E233" s="70"/>
      <c r="F233" s="9"/>
      <c r="G233" s="11"/>
    </row>
    <row r="235" spans="1:7" x14ac:dyDescent="0.25">
      <c r="A235" t="s">
        <v>563</v>
      </c>
    </row>
    <row r="236" spans="1:7" ht="28.5" customHeight="1" x14ac:dyDescent="0.25">
      <c r="A236" s="2" t="s">
        <v>3</v>
      </c>
      <c r="B236" s="21" t="s">
        <v>1</v>
      </c>
      <c r="C236" s="23" t="s">
        <v>568</v>
      </c>
      <c r="D236" s="68" t="s">
        <v>4</v>
      </c>
      <c r="E236" s="70"/>
      <c r="F236" s="4" t="s">
        <v>18</v>
      </c>
      <c r="G236" s="2" t="s">
        <v>2</v>
      </c>
    </row>
    <row r="237" spans="1:7" x14ac:dyDescent="0.25">
      <c r="A237" s="3" t="s">
        <v>317</v>
      </c>
      <c r="B237" s="32">
        <v>1027700167110</v>
      </c>
      <c r="C237" s="44" t="s">
        <v>573</v>
      </c>
      <c r="D237" s="84" t="s">
        <v>316</v>
      </c>
      <c r="E237" s="84"/>
      <c r="F237" s="9">
        <v>6331.89</v>
      </c>
      <c r="G237" s="11">
        <f t="shared" ref="G237:G244" si="5">F237/$F$280</f>
        <v>1.2473099528267791E-6</v>
      </c>
    </row>
    <row r="238" spans="1:7" x14ac:dyDescent="0.25">
      <c r="A238" s="3" t="s">
        <v>317</v>
      </c>
      <c r="B238" s="32">
        <v>1027700167110</v>
      </c>
      <c r="C238" s="44" t="s">
        <v>574</v>
      </c>
      <c r="D238" s="84" t="s">
        <v>316</v>
      </c>
      <c r="E238" s="84"/>
      <c r="F238" s="9">
        <v>11325.2</v>
      </c>
      <c r="G238" s="11">
        <f t="shared" si="5"/>
        <v>2.2309349463989174E-6</v>
      </c>
    </row>
    <row r="239" spans="1:7" x14ac:dyDescent="0.25">
      <c r="A239" s="3" t="s">
        <v>317</v>
      </c>
      <c r="B239" s="32">
        <v>1027700167110</v>
      </c>
      <c r="C239" s="44" t="s">
        <v>572</v>
      </c>
      <c r="D239" s="84" t="s">
        <v>316</v>
      </c>
      <c r="E239" s="84"/>
      <c r="F239" s="9">
        <v>300342.63</v>
      </c>
      <c r="G239" s="11">
        <f t="shared" si="5"/>
        <v>5.916406501963407E-5</v>
      </c>
    </row>
    <row r="240" spans="1:7" x14ac:dyDescent="0.25">
      <c r="A240" s="3" t="s">
        <v>317</v>
      </c>
      <c r="B240" s="32">
        <v>1027700167110</v>
      </c>
      <c r="C240" s="44" t="s">
        <v>571</v>
      </c>
      <c r="D240" s="84" t="s">
        <v>316</v>
      </c>
      <c r="E240" s="84"/>
      <c r="F240" s="9">
        <v>1481.27</v>
      </c>
      <c r="G240" s="11">
        <f t="shared" si="5"/>
        <v>2.9179325822522549E-7</v>
      </c>
    </row>
    <row r="241" spans="1:7" ht="30" hidden="1" x14ac:dyDescent="0.25">
      <c r="A241" s="38" t="s">
        <v>318</v>
      </c>
      <c r="B241" s="32">
        <v>1027700167110</v>
      </c>
      <c r="C241" s="42" t="s">
        <v>669</v>
      </c>
      <c r="D241" s="85" t="s">
        <v>316</v>
      </c>
      <c r="E241" s="85"/>
      <c r="F241" s="9">
        <v>0</v>
      </c>
      <c r="G241" s="11">
        <f t="shared" si="5"/>
        <v>0</v>
      </c>
    </row>
    <row r="242" spans="1:7" ht="30" x14ac:dyDescent="0.25">
      <c r="A242" s="3" t="s">
        <v>318</v>
      </c>
      <c r="B242" s="32">
        <v>1027700167110</v>
      </c>
      <c r="C242" s="44" t="s">
        <v>569</v>
      </c>
      <c r="D242" s="85" t="s">
        <v>316</v>
      </c>
      <c r="E242" s="85"/>
      <c r="F242" s="9">
        <v>2735228.46</v>
      </c>
      <c r="G242" s="11">
        <f t="shared" si="5"/>
        <v>5.3880874137312294E-4</v>
      </c>
    </row>
    <row r="243" spans="1:7" ht="30" x14ac:dyDescent="0.25">
      <c r="A243" s="3" t="s">
        <v>318</v>
      </c>
      <c r="B243" s="32">
        <v>1027700167110</v>
      </c>
      <c r="C243" s="44" t="s">
        <v>570</v>
      </c>
      <c r="D243" s="85" t="s">
        <v>316</v>
      </c>
      <c r="E243" s="85"/>
      <c r="F243" s="9">
        <v>371369.26</v>
      </c>
      <c r="G243" s="11">
        <f t="shared" si="5"/>
        <v>7.3155499254079891E-5</v>
      </c>
    </row>
    <row r="244" spans="1:7" x14ac:dyDescent="0.25">
      <c r="A244" s="3" t="s">
        <v>315</v>
      </c>
      <c r="B244" s="92"/>
      <c r="C244" s="92"/>
      <c r="D244" s="91"/>
      <c r="E244" s="91"/>
      <c r="F244" s="9">
        <f>SUM(F237:F243)</f>
        <v>3426078.71</v>
      </c>
      <c r="G244" s="11">
        <f t="shared" si="5"/>
        <v>6.7489834380428783E-4</v>
      </c>
    </row>
    <row r="246" spans="1:7" ht="15.75" x14ac:dyDescent="0.25">
      <c r="A246" t="s">
        <v>564</v>
      </c>
      <c r="B246" s="12"/>
    </row>
    <row r="247" spans="1:7" ht="30" x14ac:dyDescent="0.25">
      <c r="A247" s="2" t="s">
        <v>19</v>
      </c>
      <c r="B247" s="22" t="s">
        <v>1</v>
      </c>
      <c r="C247" s="33" t="s">
        <v>575</v>
      </c>
      <c r="D247" s="72" t="s">
        <v>579</v>
      </c>
      <c r="E247" s="73"/>
      <c r="F247" s="4" t="s">
        <v>18</v>
      </c>
      <c r="G247" s="2" t="s">
        <v>2</v>
      </c>
    </row>
    <row r="248" spans="1:7" ht="30" x14ac:dyDescent="0.25">
      <c r="A248" s="3" t="s">
        <v>317</v>
      </c>
      <c r="B248" s="25">
        <v>1027700167110</v>
      </c>
      <c r="C248" s="23" t="s">
        <v>576</v>
      </c>
      <c r="D248" s="82" t="s">
        <v>581</v>
      </c>
      <c r="E248" s="83"/>
      <c r="F248" s="9">
        <v>104029.51</v>
      </c>
      <c r="G248" s="11">
        <f t="shared" ref="G248:G254" si="6">F248/$F$280</f>
        <v>2.0492624352396037E-5</v>
      </c>
    </row>
    <row r="249" spans="1:7" ht="30" x14ac:dyDescent="0.25">
      <c r="A249" s="3" t="s">
        <v>317</v>
      </c>
      <c r="B249" s="25">
        <v>1027700167110</v>
      </c>
      <c r="C249" s="23" t="s">
        <v>576</v>
      </c>
      <c r="D249" s="82" t="s">
        <v>582</v>
      </c>
      <c r="E249" s="83"/>
      <c r="F249" s="9">
        <v>1193.3</v>
      </c>
      <c r="G249" s="11">
        <f t="shared" si="6"/>
        <v>2.3506645988925827E-7</v>
      </c>
    </row>
    <row r="250" spans="1:7" ht="30" x14ac:dyDescent="0.25">
      <c r="A250" s="3" t="s">
        <v>317</v>
      </c>
      <c r="B250" s="25">
        <v>1027700167110</v>
      </c>
      <c r="C250" s="23" t="s">
        <v>576</v>
      </c>
      <c r="D250" s="82" t="s">
        <v>583</v>
      </c>
      <c r="E250" s="83"/>
      <c r="F250" s="9">
        <v>1981.81</v>
      </c>
      <c r="G250" s="11">
        <f t="shared" si="6"/>
        <v>3.9039391676286843E-7</v>
      </c>
    </row>
    <row r="251" spans="1:7" ht="30" x14ac:dyDescent="0.25">
      <c r="A251" s="3" t="s">
        <v>177</v>
      </c>
      <c r="B251" s="25">
        <v>1027700067328</v>
      </c>
      <c r="C251" s="23" t="s">
        <v>577</v>
      </c>
      <c r="D251" s="82" t="s">
        <v>580</v>
      </c>
      <c r="E251" s="83"/>
      <c r="F251" s="9">
        <v>96789.03</v>
      </c>
      <c r="G251" s="11">
        <f t="shared" si="6"/>
        <v>1.9066332555279657E-5</v>
      </c>
    </row>
    <row r="252" spans="1:7" ht="30" x14ac:dyDescent="0.25">
      <c r="A252" s="3" t="s">
        <v>319</v>
      </c>
      <c r="B252" s="25">
        <v>1047796383030</v>
      </c>
      <c r="C252" s="23" t="s">
        <v>578</v>
      </c>
      <c r="D252" s="82" t="s">
        <v>584</v>
      </c>
      <c r="E252" s="83"/>
      <c r="F252" s="9">
        <v>14516.09</v>
      </c>
      <c r="G252" s="11">
        <f t="shared" si="6"/>
        <v>2.8595038026764963E-6</v>
      </c>
    </row>
    <row r="253" spans="1:7" ht="30" x14ac:dyDescent="0.25">
      <c r="A253" s="3" t="s">
        <v>319</v>
      </c>
      <c r="B253" s="25">
        <v>1047796383030</v>
      </c>
      <c r="C253" s="23" t="s">
        <v>578</v>
      </c>
      <c r="D253" s="82" t="s">
        <v>585</v>
      </c>
      <c r="E253" s="83"/>
      <c r="F253" s="9">
        <v>12569.63</v>
      </c>
      <c r="G253" s="11">
        <f t="shared" si="6"/>
        <v>2.4760734318426358E-6</v>
      </c>
    </row>
    <row r="254" spans="1:7" x14ac:dyDescent="0.25">
      <c r="A254" s="3" t="s">
        <v>315</v>
      </c>
      <c r="B254" s="71"/>
      <c r="C254" s="72"/>
      <c r="D254" s="72"/>
      <c r="E254" s="73"/>
      <c r="F254" s="9">
        <f>SUM(F248:F253)</f>
        <v>231079.37</v>
      </c>
      <c r="G254" s="11">
        <f t="shared" si="6"/>
        <v>4.5519994518846957E-5</v>
      </c>
    </row>
    <row r="256" spans="1:7" x14ac:dyDescent="0.25">
      <c r="A256" t="s">
        <v>565</v>
      </c>
    </row>
    <row r="257" spans="1:7" ht="46.5" customHeight="1" x14ac:dyDescent="0.25">
      <c r="A257" s="3" t="s">
        <v>20</v>
      </c>
      <c r="B257" s="92" t="s">
        <v>1</v>
      </c>
      <c r="C257" s="92"/>
      <c r="D257" s="92" t="s">
        <v>22</v>
      </c>
      <c r="E257" s="92"/>
      <c r="F257" s="5" t="s">
        <v>21</v>
      </c>
      <c r="G257" s="2" t="s">
        <v>2</v>
      </c>
    </row>
    <row r="258" spans="1:7" ht="29.25" customHeight="1" x14ac:dyDescent="0.25">
      <c r="A258" s="62" t="s">
        <v>289</v>
      </c>
      <c r="B258" s="80" t="s">
        <v>290</v>
      </c>
      <c r="C258" s="81"/>
      <c r="D258" s="68" t="s">
        <v>160</v>
      </c>
      <c r="E258" s="70"/>
      <c r="F258" s="50">
        <v>495787.5</v>
      </c>
      <c r="G258" s="11">
        <f>F258/$F$280</f>
        <v>9.7664470361472921E-5</v>
      </c>
    </row>
    <row r="259" spans="1:7" ht="29.25" customHeight="1" x14ac:dyDescent="0.25">
      <c r="A259" s="62" t="s">
        <v>217</v>
      </c>
      <c r="B259" s="80" t="s">
        <v>218</v>
      </c>
      <c r="C259" s="81"/>
      <c r="D259" s="68" t="s">
        <v>65</v>
      </c>
      <c r="E259" s="70"/>
      <c r="F259" s="50">
        <v>6472.4</v>
      </c>
      <c r="G259" s="11">
        <f>F259/$F$280</f>
        <v>1.2749888167160272E-6</v>
      </c>
    </row>
    <row r="260" spans="1:7" ht="30" customHeight="1" x14ac:dyDescent="0.25">
      <c r="A260" s="62" t="s">
        <v>241</v>
      </c>
      <c r="B260" s="68" t="s">
        <v>242</v>
      </c>
      <c r="C260" s="70"/>
      <c r="D260" s="68" t="s">
        <v>51</v>
      </c>
      <c r="E260" s="70"/>
      <c r="F260" s="50">
        <v>593888</v>
      </c>
      <c r="G260" s="11">
        <f>F260/$F$280</f>
        <v>1.1698914751589024E-4</v>
      </c>
    </row>
    <row r="261" spans="1:7" ht="16.5" customHeight="1" x14ac:dyDescent="0.25">
      <c r="A261" s="3" t="s">
        <v>315</v>
      </c>
      <c r="B261" s="78"/>
      <c r="C261" s="79"/>
      <c r="D261" s="68"/>
      <c r="E261" s="70"/>
      <c r="F261" s="9">
        <f>SUM(F258:F260)</f>
        <v>1096147.8999999999</v>
      </c>
      <c r="G261" s="11">
        <f>F261/$F$280</f>
        <v>2.1592860669407917E-4</v>
      </c>
    </row>
    <row r="263" spans="1:7" x14ac:dyDescent="0.25">
      <c r="A263" t="s">
        <v>566</v>
      </c>
    </row>
    <row r="264" spans="1:7" ht="30" customHeight="1" x14ac:dyDescent="0.25">
      <c r="A264" s="2" t="s">
        <v>23</v>
      </c>
      <c r="B264" s="68" t="s">
        <v>20</v>
      </c>
      <c r="C264" s="70"/>
      <c r="D264" s="2" t="s">
        <v>22</v>
      </c>
      <c r="E264" s="2" t="s">
        <v>24</v>
      </c>
      <c r="F264" s="2" t="s">
        <v>21</v>
      </c>
      <c r="G264" s="2" t="s">
        <v>2</v>
      </c>
    </row>
    <row r="265" spans="1:7" ht="45" customHeight="1" x14ac:dyDescent="0.25">
      <c r="A265" s="39" t="s">
        <v>320</v>
      </c>
      <c r="B265" s="78" t="s">
        <v>171</v>
      </c>
      <c r="C265" s="79"/>
      <c r="D265" s="61" t="s">
        <v>797</v>
      </c>
      <c r="E265" s="20">
        <v>65292</v>
      </c>
      <c r="F265" s="9">
        <v>68552077.359999999</v>
      </c>
      <c r="G265" s="11">
        <f>F265/$F$280</f>
        <v>1.3503975649936956E-2</v>
      </c>
    </row>
    <row r="266" spans="1:7" ht="45" customHeight="1" x14ac:dyDescent="0.25">
      <c r="A266" s="61" t="s">
        <v>320</v>
      </c>
      <c r="B266" s="78" t="s">
        <v>171</v>
      </c>
      <c r="C266" s="79"/>
      <c r="D266" s="61" t="s">
        <v>798</v>
      </c>
      <c r="E266" s="20">
        <v>21625</v>
      </c>
      <c r="F266" s="9">
        <v>19811346.109999999</v>
      </c>
      <c r="G266" s="11">
        <f t="shared" ref="G266:G268" si="7">F266/$F$280</f>
        <v>3.9026087284995624E-3</v>
      </c>
    </row>
    <row r="267" spans="1:7" ht="45" customHeight="1" x14ac:dyDescent="0.25">
      <c r="A267" s="61" t="s">
        <v>320</v>
      </c>
      <c r="B267" s="78" t="s">
        <v>171</v>
      </c>
      <c r="C267" s="79"/>
      <c r="D267" s="61" t="s">
        <v>798</v>
      </c>
      <c r="E267" s="20">
        <v>79675</v>
      </c>
      <c r="F267" s="9">
        <v>72992786.159999996</v>
      </c>
      <c r="G267" s="11">
        <f t="shared" si="7"/>
        <v>1.4378744523661146E-2</v>
      </c>
    </row>
    <row r="268" spans="1:7" ht="45" customHeight="1" x14ac:dyDescent="0.25">
      <c r="A268" s="61" t="s">
        <v>320</v>
      </c>
      <c r="B268" s="78" t="s">
        <v>171</v>
      </c>
      <c r="C268" s="79"/>
      <c r="D268" s="61" t="s">
        <v>798</v>
      </c>
      <c r="E268" s="20">
        <v>20259</v>
      </c>
      <c r="F268" s="9">
        <v>18560186.109999999</v>
      </c>
      <c r="G268" s="11">
        <f t="shared" si="7"/>
        <v>3.6561445099836448E-3</v>
      </c>
    </row>
    <row r="269" spans="1:7" ht="45" customHeight="1" x14ac:dyDescent="0.25">
      <c r="A269" s="55" t="s">
        <v>320</v>
      </c>
      <c r="B269" s="78" t="s">
        <v>171</v>
      </c>
      <c r="C269" s="79"/>
      <c r="D269" s="61" t="s">
        <v>799</v>
      </c>
      <c r="E269" s="20">
        <v>23667</v>
      </c>
      <c r="F269" s="9">
        <v>22099483.309999999</v>
      </c>
      <c r="G269" s="11">
        <f>F269/$F$280</f>
        <v>4.35334560216496E-3</v>
      </c>
    </row>
    <row r="270" spans="1:7" ht="45" customHeight="1" x14ac:dyDescent="0.25">
      <c r="A270" s="62" t="s">
        <v>320</v>
      </c>
      <c r="B270" s="78" t="s">
        <v>171</v>
      </c>
      <c r="C270" s="79"/>
      <c r="D270" s="62" t="s">
        <v>799</v>
      </c>
      <c r="E270" s="8">
        <v>354</v>
      </c>
      <c r="F270" s="9">
        <v>330553.81</v>
      </c>
      <c r="G270" s="11">
        <f>F270/$F$280</f>
        <v>6.5115322148333606E-5</v>
      </c>
    </row>
    <row r="271" spans="1:7" ht="45" customHeight="1" x14ac:dyDescent="0.25">
      <c r="A271" s="49" t="s">
        <v>320</v>
      </c>
      <c r="B271" s="78" t="s">
        <v>171</v>
      </c>
      <c r="C271" s="79"/>
      <c r="D271" s="61" t="s">
        <v>799</v>
      </c>
      <c r="E271" s="8">
        <v>197</v>
      </c>
      <c r="F271" s="9">
        <v>183952.27</v>
      </c>
      <c r="G271" s="11">
        <f>F271/$F$280</f>
        <v>3.6236494508918972E-5</v>
      </c>
    </row>
    <row r="272" spans="1:7" x14ac:dyDescent="0.25">
      <c r="A272" s="3" t="s">
        <v>315</v>
      </c>
      <c r="B272" s="74"/>
      <c r="C272" s="74"/>
      <c r="D272" s="7"/>
      <c r="E272" s="10"/>
      <c r="F272" s="9">
        <f>SUM(F265:F271)</f>
        <v>202530385.13000003</v>
      </c>
      <c r="G272" s="11">
        <f>F272/$F$280</f>
        <v>3.9896170830903528E-2</v>
      </c>
    </row>
    <row r="274" spans="1:7" x14ac:dyDescent="0.25">
      <c r="A274" t="s">
        <v>567</v>
      </c>
    </row>
    <row r="275" spans="1:7" ht="30" x14ac:dyDescent="0.25">
      <c r="A275" s="75" t="s">
        <v>25</v>
      </c>
      <c r="B275" s="76"/>
      <c r="C275" s="76"/>
      <c r="D275" s="76"/>
      <c r="E275" s="77"/>
      <c r="F275" s="2" t="s">
        <v>21</v>
      </c>
      <c r="G275" s="2" t="s">
        <v>2</v>
      </c>
    </row>
    <row r="276" spans="1:7" hidden="1" x14ac:dyDescent="0.25">
      <c r="A276" s="65"/>
      <c r="B276" s="66"/>
      <c r="C276" s="66"/>
      <c r="D276" s="66"/>
      <c r="E276" s="67"/>
      <c r="F276" s="9"/>
      <c r="G276" s="11">
        <f>F276/$F$280</f>
        <v>0</v>
      </c>
    </row>
    <row r="277" spans="1:7" hidden="1" x14ac:dyDescent="0.25">
      <c r="A277" s="65"/>
      <c r="B277" s="66"/>
      <c r="C277" s="66"/>
      <c r="D277" s="66"/>
      <c r="E277" s="67"/>
      <c r="F277" s="9"/>
      <c r="G277" s="11">
        <f>F277/$F$280</f>
        <v>0</v>
      </c>
    </row>
    <row r="278" spans="1:7" x14ac:dyDescent="0.25">
      <c r="A278" s="68" t="s">
        <v>315</v>
      </c>
      <c r="B278" s="69"/>
      <c r="C278" s="69"/>
      <c r="D278" s="69"/>
      <c r="E278" s="70"/>
      <c r="F278" s="9">
        <f>F276+F277</f>
        <v>0</v>
      </c>
      <c r="G278" s="11"/>
    </row>
    <row r="280" spans="1:7" x14ac:dyDescent="0.25">
      <c r="A280" s="86" t="s">
        <v>26</v>
      </c>
      <c r="B280" s="87"/>
      <c r="C280" s="87"/>
      <c r="D280" s="87"/>
      <c r="E280" s="88"/>
      <c r="F280" s="9">
        <f>F205+F225+F229+F233+F244+F254+F261+F272+F278+F221</f>
        <v>5076436683.3199997</v>
      </c>
      <c r="G280" s="11">
        <f>F280/$F$280</f>
        <v>1</v>
      </c>
    </row>
  </sheetData>
  <autoFilter ref="A208:I208">
    <sortState ref="A209:I221">
      <sortCondition ref="D208"/>
    </sortState>
  </autoFilter>
  <mergeCells count="45">
    <mergeCell ref="A280:E280"/>
    <mergeCell ref="A1:G1"/>
    <mergeCell ref="B264:C264"/>
    <mergeCell ref="D244:E244"/>
    <mergeCell ref="B257:C257"/>
    <mergeCell ref="D257:E257"/>
    <mergeCell ref="B244:C244"/>
    <mergeCell ref="D237:E237"/>
    <mergeCell ref="D232:E232"/>
    <mergeCell ref="D236:E236"/>
    <mergeCell ref="D238:E238"/>
    <mergeCell ref="D239:E239"/>
    <mergeCell ref="D241:E241"/>
    <mergeCell ref="D247:E247"/>
    <mergeCell ref="D248:E248"/>
    <mergeCell ref="D240:E240"/>
    <mergeCell ref="D233:E233"/>
    <mergeCell ref="B261:C261"/>
    <mergeCell ref="D261:E261"/>
    <mergeCell ref="D251:E251"/>
    <mergeCell ref="D252:E252"/>
    <mergeCell ref="D253:E253"/>
    <mergeCell ref="D249:E249"/>
    <mergeCell ref="D250:E250"/>
    <mergeCell ref="D242:E242"/>
    <mergeCell ref="D243:E243"/>
    <mergeCell ref="B260:C260"/>
    <mergeCell ref="D260:E260"/>
    <mergeCell ref="D259:E259"/>
    <mergeCell ref="B259:C259"/>
    <mergeCell ref="A276:E276"/>
    <mergeCell ref="A278:E278"/>
    <mergeCell ref="B254:E254"/>
    <mergeCell ref="B272:C272"/>
    <mergeCell ref="A275:E275"/>
    <mergeCell ref="B265:C265"/>
    <mergeCell ref="D258:E258"/>
    <mergeCell ref="B258:C258"/>
    <mergeCell ref="A277:E277"/>
    <mergeCell ref="B269:C269"/>
    <mergeCell ref="B266:C266"/>
    <mergeCell ref="B267:C267"/>
    <mergeCell ref="B268:C268"/>
    <mergeCell ref="B270:C270"/>
    <mergeCell ref="B271:C2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topLeftCell="A224" workbookViewId="0">
      <selection activeCell="A241" sqref="A241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8" width="32.42578125" customWidth="1"/>
    <col min="9" max="10" width="27.5703125" customWidth="1"/>
    <col min="11" max="11" width="41.7109375" customWidth="1"/>
    <col min="12" max="12" width="36.5703125" customWidth="1"/>
    <col min="13" max="13" width="9.140625" customWidth="1"/>
  </cols>
  <sheetData>
    <row r="1" spans="1:7" ht="33.75" customHeight="1" x14ac:dyDescent="0.25">
      <c r="A1" s="89" t="s">
        <v>794</v>
      </c>
      <c r="B1" s="90"/>
      <c r="C1" s="90"/>
      <c r="D1" s="90"/>
      <c r="E1" s="90"/>
      <c r="F1" s="90"/>
      <c r="G1" s="90"/>
    </row>
    <row r="2" spans="1:7" ht="18.75" x14ac:dyDescent="0.3">
      <c r="A2" s="1"/>
      <c r="B2" s="1"/>
      <c r="C2" s="1"/>
    </row>
    <row r="3" spans="1:7" x14ac:dyDescent="0.25">
      <c r="A3" t="s">
        <v>558</v>
      </c>
    </row>
    <row r="4" spans="1:7" ht="45" x14ac:dyDescent="0.25">
      <c r="A4" s="15" t="s">
        <v>0</v>
      </c>
      <c r="B4" s="15" t="s">
        <v>20</v>
      </c>
      <c r="C4" s="15" t="s">
        <v>1</v>
      </c>
      <c r="D4" s="15" t="s">
        <v>22</v>
      </c>
      <c r="E4" s="15" t="s">
        <v>10</v>
      </c>
      <c r="F4" s="15" t="s">
        <v>6</v>
      </c>
      <c r="G4" s="17" t="s">
        <v>557</v>
      </c>
    </row>
    <row r="5" spans="1:7" ht="30" x14ac:dyDescent="0.25">
      <c r="A5" s="15" t="s">
        <v>471</v>
      </c>
      <c r="B5" s="15" t="s">
        <v>209</v>
      </c>
      <c r="C5" s="15" t="s">
        <v>210</v>
      </c>
      <c r="D5" s="56" t="s">
        <v>497</v>
      </c>
      <c r="E5" s="8">
        <v>1002</v>
      </c>
      <c r="F5" s="9">
        <v>1009134.24</v>
      </c>
      <c r="G5" s="11">
        <f t="shared" ref="G5:G36" si="0">F5/$F$235</f>
        <v>6.4096427380273585E-4</v>
      </c>
    </row>
    <row r="6" spans="1:7" x14ac:dyDescent="0.25">
      <c r="A6" s="57" t="s">
        <v>28</v>
      </c>
      <c r="B6" s="57" t="s">
        <v>171</v>
      </c>
      <c r="C6" s="57" t="s">
        <v>172</v>
      </c>
      <c r="D6" s="57" t="s">
        <v>736</v>
      </c>
      <c r="E6" s="8">
        <v>4750</v>
      </c>
      <c r="F6" s="9">
        <v>4864902.5</v>
      </c>
      <c r="G6" s="11">
        <f t="shared" si="0"/>
        <v>3.0900038611648083E-3</v>
      </c>
    </row>
    <row r="7" spans="1:7" x14ac:dyDescent="0.25">
      <c r="A7" s="57" t="s">
        <v>548</v>
      </c>
      <c r="B7" s="57" t="s">
        <v>309</v>
      </c>
      <c r="C7" s="57" t="s">
        <v>310</v>
      </c>
      <c r="D7" s="57" t="s">
        <v>59</v>
      </c>
      <c r="E7" s="8">
        <v>9840</v>
      </c>
      <c r="F7" s="9">
        <v>9559428.6400000006</v>
      </c>
      <c r="G7" s="11">
        <f t="shared" si="0"/>
        <v>6.0717910396209281E-3</v>
      </c>
    </row>
    <row r="8" spans="1:7" ht="23.25" customHeight="1" x14ac:dyDescent="0.25">
      <c r="A8" s="57" t="s">
        <v>481</v>
      </c>
      <c r="B8" s="57" t="s">
        <v>263</v>
      </c>
      <c r="C8" s="57" t="s">
        <v>264</v>
      </c>
      <c r="D8" s="57" t="s">
        <v>507</v>
      </c>
      <c r="E8" s="8">
        <v>5530</v>
      </c>
      <c r="F8" s="9">
        <v>5552728.2999999998</v>
      </c>
      <c r="G8" s="11">
        <f t="shared" si="0"/>
        <v>3.5268850479529858E-3</v>
      </c>
    </row>
    <row r="9" spans="1:7" ht="30" x14ac:dyDescent="0.25">
      <c r="A9" s="57" t="s">
        <v>405</v>
      </c>
      <c r="B9" s="57" t="s">
        <v>263</v>
      </c>
      <c r="C9" s="57" t="s">
        <v>264</v>
      </c>
      <c r="D9" s="57" t="s">
        <v>115</v>
      </c>
      <c r="E9" s="8">
        <v>333</v>
      </c>
      <c r="F9" s="9">
        <v>334435.23</v>
      </c>
      <c r="G9" s="11">
        <f t="shared" si="0"/>
        <v>2.1242073238046202E-4</v>
      </c>
    </row>
    <row r="10" spans="1:7" ht="30" x14ac:dyDescent="0.25">
      <c r="A10" s="57" t="s">
        <v>344</v>
      </c>
      <c r="B10" s="57" t="s">
        <v>201</v>
      </c>
      <c r="C10" s="57" t="s">
        <v>202</v>
      </c>
      <c r="D10" s="57" t="s">
        <v>157</v>
      </c>
      <c r="E10" s="8">
        <v>24500</v>
      </c>
      <c r="F10" s="9">
        <v>24856548.5</v>
      </c>
      <c r="G10" s="11">
        <f t="shared" si="0"/>
        <v>1.5787948646500176E-2</v>
      </c>
    </row>
    <row r="11" spans="1:7" ht="30" x14ac:dyDescent="0.25">
      <c r="A11" s="56" t="s">
        <v>441</v>
      </c>
      <c r="B11" s="56" t="s">
        <v>293</v>
      </c>
      <c r="C11" s="56" t="s">
        <v>294</v>
      </c>
      <c r="D11" s="56" t="s">
        <v>54</v>
      </c>
      <c r="E11" s="8">
        <v>48000</v>
      </c>
      <c r="F11" s="9">
        <v>48489600</v>
      </c>
      <c r="G11" s="11">
        <f t="shared" si="0"/>
        <v>3.0798777822646412E-2</v>
      </c>
    </row>
    <row r="12" spans="1:7" ht="30" x14ac:dyDescent="0.25">
      <c r="A12" s="56" t="s">
        <v>484</v>
      </c>
      <c r="B12" s="56" t="s">
        <v>293</v>
      </c>
      <c r="C12" s="56" t="s">
        <v>294</v>
      </c>
      <c r="D12" s="56" t="s">
        <v>510</v>
      </c>
      <c r="E12" s="8">
        <v>12150</v>
      </c>
      <c r="F12" s="9">
        <v>12122064.970000001</v>
      </c>
      <c r="G12" s="11">
        <f t="shared" si="0"/>
        <v>7.6994816571535948E-3</v>
      </c>
    </row>
    <row r="13" spans="1:7" ht="30" x14ac:dyDescent="0.25">
      <c r="A13" s="56" t="s">
        <v>406</v>
      </c>
      <c r="B13" s="56" t="s">
        <v>263</v>
      </c>
      <c r="C13" s="56" t="s">
        <v>264</v>
      </c>
      <c r="D13" s="56" t="s">
        <v>116</v>
      </c>
      <c r="E13" s="8">
        <v>4700</v>
      </c>
      <c r="F13" s="9">
        <v>4696710</v>
      </c>
      <c r="G13" s="11">
        <f t="shared" si="0"/>
        <v>2.9831742845352741E-3</v>
      </c>
    </row>
    <row r="14" spans="1:7" ht="30" x14ac:dyDescent="0.25">
      <c r="A14" s="56" t="s">
        <v>706</v>
      </c>
      <c r="B14" s="56" t="s">
        <v>209</v>
      </c>
      <c r="C14" s="56" t="s">
        <v>210</v>
      </c>
      <c r="D14" s="56" t="s">
        <v>703</v>
      </c>
      <c r="E14" s="8">
        <v>1000</v>
      </c>
      <c r="F14" s="9">
        <v>968860.9</v>
      </c>
      <c r="G14" s="11">
        <f t="shared" si="0"/>
        <v>6.1538415660573073E-4</v>
      </c>
    </row>
    <row r="15" spans="1:7" ht="30" x14ac:dyDescent="0.25">
      <c r="A15" s="56" t="s">
        <v>482</v>
      </c>
      <c r="B15" s="56" t="s">
        <v>263</v>
      </c>
      <c r="C15" s="56" t="s">
        <v>264</v>
      </c>
      <c r="D15" s="56" t="s">
        <v>508</v>
      </c>
      <c r="E15" s="8">
        <v>100</v>
      </c>
      <c r="F15" s="9">
        <v>99690</v>
      </c>
      <c r="G15" s="11">
        <f t="shared" si="0"/>
        <v>6.3319354276785556E-5</v>
      </c>
    </row>
    <row r="16" spans="1:7" x14ac:dyDescent="0.25">
      <c r="A16" s="56" t="s">
        <v>761</v>
      </c>
      <c r="B16" s="56" t="s">
        <v>171</v>
      </c>
      <c r="C16" s="56" t="s">
        <v>172</v>
      </c>
      <c r="D16" s="56" t="s">
        <v>759</v>
      </c>
      <c r="E16" s="8">
        <v>250</v>
      </c>
      <c r="F16" s="9">
        <v>249532.5</v>
      </c>
      <c r="G16" s="11">
        <f t="shared" si="0"/>
        <v>1.5849369817506261E-4</v>
      </c>
    </row>
    <row r="17" spans="1:8" ht="30" x14ac:dyDescent="0.25">
      <c r="A17" s="56" t="s">
        <v>412</v>
      </c>
      <c r="B17" s="56" t="s">
        <v>263</v>
      </c>
      <c r="C17" s="56" t="s">
        <v>264</v>
      </c>
      <c r="D17" s="56" t="s">
        <v>118</v>
      </c>
      <c r="E17" s="8">
        <v>140</v>
      </c>
      <c r="F17" s="9">
        <v>144338.82</v>
      </c>
      <c r="G17" s="11">
        <f t="shared" si="0"/>
        <v>9.1678612493461533E-5</v>
      </c>
      <c r="H17" s="58"/>
    </row>
    <row r="18" spans="1:8" x14ac:dyDescent="0.25">
      <c r="A18" s="53" t="s">
        <v>470</v>
      </c>
      <c r="B18" s="53" t="s">
        <v>179</v>
      </c>
      <c r="C18" s="53" t="s">
        <v>180</v>
      </c>
      <c r="D18" s="53" t="s">
        <v>496</v>
      </c>
      <c r="E18" s="8">
        <v>5000</v>
      </c>
      <c r="F18" s="9">
        <v>5078870.5999999996</v>
      </c>
      <c r="G18" s="11">
        <f t="shared" si="0"/>
        <v>3.2259083844653463E-3</v>
      </c>
    </row>
    <row r="19" spans="1:8" ht="30" x14ac:dyDescent="0.25">
      <c r="A19" s="53" t="s">
        <v>334</v>
      </c>
      <c r="B19" s="53" t="s">
        <v>189</v>
      </c>
      <c r="C19" s="53" t="s">
        <v>190</v>
      </c>
      <c r="D19" s="53" t="s">
        <v>121</v>
      </c>
      <c r="E19" s="8">
        <v>491</v>
      </c>
      <c r="F19" s="9">
        <v>491003.34</v>
      </c>
      <c r="G19" s="11">
        <f t="shared" si="0"/>
        <v>3.1186693185419792E-4</v>
      </c>
    </row>
    <row r="20" spans="1:8" ht="30" x14ac:dyDescent="0.25">
      <c r="A20" s="53" t="s">
        <v>408</v>
      </c>
      <c r="B20" s="53" t="s">
        <v>263</v>
      </c>
      <c r="C20" s="53" t="s">
        <v>264</v>
      </c>
      <c r="D20" s="53" t="s">
        <v>117</v>
      </c>
      <c r="E20" s="8">
        <v>4000</v>
      </c>
      <c r="F20" s="9">
        <v>4245440</v>
      </c>
      <c r="G20" s="11">
        <f t="shared" si="0"/>
        <v>2.6965444821028836E-3</v>
      </c>
    </row>
    <row r="21" spans="1:8" x14ac:dyDescent="0.25">
      <c r="A21" s="53" t="s">
        <v>40</v>
      </c>
      <c r="B21" s="53" t="s">
        <v>171</v>
      </c>
      <c r="C21" s="53" t="s">
        <v>172</v>
      </c>
      <c r="D21" s="53" t="s">
        <v>134</v>
      </c>
      <c r="E21" s="8">
        <v>14500</v>
      </c>
      <c r="F21" s="9">
        <v>14912235</v>
      </c>
      <c r="G21" s="11">
        <f t="shared" si="0"/>
        <v>9.4716931590298047E-3</v>
      </c>
    </row>
    <row r="22" spans="1:8" ht="30" x14ac:dyDescent="0.25">
      <c r="A22" s="53" t="s">
        <v>380</v>
      </c>
      <c r="B22" s="53" t="s">
        <v>245</v>
      </c>
      <c r="C22" s="53" t="s">
        <v>246</v>
      </c>
      <c r="D22" s="53" t="s">
        <v>78</v>
      </c>
      <c r="E22" s="8">
        <v>5144</v>
      </c>
      <c r="F22" s="9">
        <v>5084483.92</v>
      </c>
      <c r="G22" s="11">
        <f t="shared" si="0"/>
        <v>3.2294737550917782E-3</v>
      </c>
    </row>
    <row r="23" spans="1:8" ht="30" x14ac:dyDescent="0.25">
      <c r="A23" s="53" t="s">
        <v>424</v>
      </c>
      <c r="B23" s="53" t="s">
        <v>273</v>
      </c>
      <c r="C23" s="53" t="s">
        <v>274</v>
      </c>
      <c r="D23" s="53" t="s">
        <v>141</v>
      </c>
      <c r="E23" s="8">
        <v>1660</v>
      </c>
      <c r="F23" s="9">
        <v>1630379.13</v>
      </c>
      <c r="G23" s="11">
        <f t="shared" si="0"/>
        <v>1.0355557602362063E-3</v>
      </c>
    </row>
    <row r="24" spans="1:8" x14ac:dyDescent="0.25">
      <c r="A24" s="3" t="s">
        <v>43</v>
      </c>
      <c r="B24" s="3" t="s">
        <v>171</v>
      </c>
      <c r="C24" s="53" t="s">
        <v>172</v>
      </c>
      <c r="D24" s="46" t="s">
        <v>93</v>
      </c>
      <c r="E24" s="8">
        <v>9000</v>
      </c>
      <c r="F24" s="9">
        <v>12104680.810000001</v>
      </c>
      <c r="G24" s="11">
        <f t="shared" si="0"/>
        <v>7.6884398898164064E-3</v>
      </c>
    </row>
    <row r="25" spans="1:8" ht="30" x14ac:dyDescent="0.25">
      <c r="A25" s="15" t="s">
        <v>383</v>
      </c>
      <c r="B25" s="15" t="s">
        <v>245</v>
      </c>
      <c r="C25" s="53" t="s">
        <v>246</v>
      </c>
      <c r="D25" s="53" t="s">
        <v>79</v>
      </c>
      <c r="E25" s="8">
        <v>22100</v>
      </c>
      <c r="F25" s="9">
        <v>21732919</v>
      </c>
      <c r="G25" s="11">
        <f t="shared" si="0"/>
        <v>1.3803936178450035E-2</v>
      </c>
    </row>
    <row r="26" spans="1:8" ht="30" x14ac:dyDescent="0.25">
      <c r="A26" s="15" t="s">
        <v>353</v>
      </c>
      <c r="B26" s="15" t="s">
        <v>209</v>
      </c>
      <c r="C26" s="15" t="s">
        <v>210</v>
      </c>
      <c r="D26" s="35" t="s">
        <v>105</v>
      </c>
      <c r="E26" s="8">
        <v>4700</v>
      </c>
      <c r="F26" s="9">
        <v>4733652</v>
      </c>
      <c r="G26" s="11">
        <f t="shared" si="0"/>
        <v>3.0066384593340806E-3</v>
      </c>
    </row>
    <row r="27" spans="1:8" x14ac:dyDescent="0.25">
      <c r="A27" s="15" t="s">
        <v>396</v>
      </c>
      <c r="B27" s="15" t="s">
        <v>253</v>
      </c>
      <c r="C27" s="15" t="s">
        <v>254</v>
      </c>
      <c r="D27" s="35" t="s">
        <v>89</v>
      </c>
      <c r="E27" s="8">
        <v>342</v>
      </c>
      <c r="F27" s="9">
        <v>345789.36</v>
      </c>
      <c r="G27" s="11">
        <f t="shared" si="0"/>
        <v>2.1963245050639921E-4</v>
      </c>
    </row>
    <row r="28" spans="1:8" x14ac:dyDescent="0.25">
      <c r="A28" s="15" t="s">
        <v>762</v>
      </c>
      <c r="B28" s="15" t="s">
        <v>283</v>
      </c>
      <c r="C28" s="15" t="s">
        <v>284</v>
      </c>
      <c r="D28" s="56" t="s">
        <v>760</v>
      </c>
      <c r="E28" s="8">
        <v>3000</v>
      </c>
      <c r="F28" s="9">
        <v>3102270</v>
      </c>
      <c r="G28" s="11">
        <f t="shared" si="0"/>
        <v>1.9704457136347029E-3</v>
      </c>
    </row>
    <row r="29" spans="1:8" ht="30" x14ac:dyDescent="0.25">
      <c r="A29" s="15" t="s">
        <v>385</v>
      </c>
      <c r="B29" s="15" t="s">
        <v>245</v>
      </c>
      <c r="C29" s="15" t="s">
        <v>246</v>
      </c>
      <c r="D29" s="35" t="s">
        <v>627</v>
      </c>
      <c r="E29" s="8">
        <v>2440</v>
      </c>
      <c r="F29" s="9">
        <v>2418015.6</v>
      </c>
      <c r="G29" s="11">
        <f t="shared" si="0"/>
        <v>1.5358329463656755E-3</v>
      </c>
    </row>
    <row r="30" spans="1:8" x14ac:dyDescent="0.25">
      <c r="A30" s="15" t="s">
        <v>431</v>
      </c>
      <c r="B30" s="15" t="s">
        <v>283</v>
      </c>
      <c r="C30" s="15" t="s">
        <v>284</v>
      </c>
      <c r="D30" s="56" t="s">
        <v>153</v>
      </c>
      <c r="E30" s="8">
        <v>9220</v>
      </c>
      <c r="F30" s="9">
        <v>9404768.8000000007</v>
      </c>
      <c r="G30" s="11">
        <f t="shared" si="0"/>
        <v>5.973556901780112E-3</v>
      </c>
    </row>
    <row r="31" spans="1:8" x14ac:dyDescent="0.25">
      <c r="A31" s="46" t="s">
        <v>465</v>
      </c>
      <c r="B31" s="46" t="s">
        <v>520</v>
      </c>
      <c r="C31" s="46" t="s">
        <v>521</v>
      </c>
      <c r="D31" s="46" t="s">
        <v>491</v>
      </c>
      <c r="E31" s="8">
        <v>142</v>
      </c>
      <c r="F31" s="9">
        <v>86064.78</v>
      </c>
      <c r="G31" s="11">
        <f t="shared" si="0"/>
        <v>5.4665124842748599E-5</v>
      </c>
    </row>
    <row r="32" spans="1:8" x14ac:dyDescent="0.25">
      <c r="A32" s="56" t="s">
        <v>463</v>
      </c>
      <c r="B32" s="56" t="s">
        <v>173</v>
      </c>
      <c r="C32" s="56" t="s">
        <v>174</v>
      </c>
      <c r="D32" s="56" t="s">
        <v>489</v>
      </c>
      <c r="E32" s="8">
        <v>220</v>
      </c>
      <c r="F32" s="9">
        <v>144808.4</v>
      </c>
      <c r="G32" s="11">
        <f t="shared" si="0"/>
        <v>9.1976872122123313E-5</v>
      </c>
    </row>
    <row r="33" spans="1:7" x14ac:dyDescent="0.25">
      <c r="A33" s="15" t="s">
        <v>42</v>
      </c>
      <c r="B33" s="15" t="s">
        <v>171</v>
      </c>
      <c r="C33" s="15" t="s">
        <v>172</v>
      </c>
      <c r="D33" s="35" t="s">
        <v>136</v>
      </c>
      <c r="E33" s="8">
        <v>18850</v>
      </c>
      <c r="F33" s="9">
        <v>18675072</v>
      </c>
      <c r="G33" s="11">
        <f t="shared" si="0"/>
        <v>1.1861706290625721E-2</v>
      </c>
    </row>
    <row r="34" spans="1:7" x14ac:dyDescent="0.25">
      <c r="A34" s="15" t="s">
        <v>467</v>
      </c>
      <c r="B34" s="15" t="s">
        <v>524</v>
      </c>
      <c r="C34" s="56" t="s">
        <v>525</v>
      </c>
      <c r="D34" s="46" t="s">
        <v>493</v>
      </c>
      <c r="E34" s="8">
        <v>14717</v>
      </c>
      <c r="F34" s="9">
        <v>4562564.34</v>
      </c>
      <c r="G34" s="11">
        <f t="shared" si="0"/>
        <v>2.897969985505951E-3</v>
      </c>
    </row>
    <row r="35" spans="1:7" x14ac:dyDescent="0.25">
      <c r="A35" s="15" t="s">
        <v>466</v>
      </c>
      <c r="B35" s="15" t="s">
        <v>522</v>
      </c>
      <c r="C35" s="15" t="s">
        <v>523</v>
      </c>
      <c r="D35" s="35" t="s">
        <v>492</v>
      </c>
      <c r="E35" s="8">
        <v>463</v>
      </c>
      <c r="F35" s="9">
        <v>235972.83</v>
      </c>
      <c r="G35" s="11">
        <f t="shared" si="0"/>
        <v>1.4988110364595937E-4</v>
      </c>
    </row>
    <row r="36" spans="1:7" ht="30" x14ac:dyDescent="0.25">
      <c r="A36" s="15" t="s">
        <v>407</v>
      </c>
      <c r="B36" s="15" t="s">
        <v>263</v>
      </c>
      <c r="C36" s="56" t="s">
        <v>264</v>
      </c>
      <c r="D36" s="35" t="s">
        <v>111</v>
      </c>
      <c r="E36" s="8">
        <v>5446</v>
      </c>
      <c r="F36" s="9">
        <v>5679361.0999999996</v>
      </c>
      <c r="G36" s="11">
        <f t="shared" si="0"/>
        <v>3.6073174596919898E-3</v>
      </c>
    </row>
    <row r="37" spans="1:7" x14ac:dyDescent="0.25">
      <c r="A37" s="15" t="s">
        <v>29</v>
      </c>
      <c r="B37" s="15" t="s">
        <v>171</v>
      </c>
      <c r="C37" s="15" t="s">
        <v>172</v>
      </c>
      <c r="D37" s="53" t="s">
        <v>123</v>
      </c>
      <c r="E37" s="8">
        <v>10</v>
      </c>
      <c r="F37" s="9">
        <v>10268.200000000001</v>
      </c>
      <c r="G37" s="11">
        <f t="shared" ref="G37:G68" si="1">F37/$F$235</f>
        <v>6.5219760616399781E-6</v>
      </c>
    </row>
    <row r="38" spans="1:7" x14ac:dyDescent="0.25">
      <c r="A38" s="15" t="s">
        <v>397</v>
      </c>
      <c r="B38" s="15" t="s">
        <v>255</v>
      </c>
      <c r="C38" s="15" t="s">
        <v>256</v>
      </c>
      <c r="D38" s="35" t="s">
        <v>90</v>
      </c>
      <c r="E38" s="8">
        <v>960</v>
      </c>
      <c r="F38" s="9">
        <v>987648</v>
      </c>
      <c r="G38" s="11">
        <f t="shared" si="1"/>
        <v>6.2731701888613393E-4</v>
      </c>
    </row>
    <row r="39" spans="1:7" x14ac:dyDescent="0.25">
      <c r="A39" s="61" t="s">
        <v>30</v>
      </c>
      <c r="B39" s="61" t="s">
        <v>171</v>
      </c>
      <c r="C39" s="61" t="s">
        <v>172</v>
      </c>
      <c r="D39" s="61" t="s">
        <v>124</v>
      </c>
      <c r="E39" s="8">
        <v>13000</v>
      </c>
      <c r="F39" s="9">
        <v>12667070</v>
      </c>
      <c r="G39" s="11">
        <f t="shared" si="1"/>
        <v>8.0456484399522715E-3</v>
      </c>
    </row>
    <row r="40" spans="1:7" x14ac:dyDescent="0.25">
      <c r="A40" s="61" t="s">
        <v>390</v>
      </c>
      <c r="B40" s="61" t="s">
        <v>247</v>
      </c>
      <c r="C40" s="61" t="s">
        <v>248</v>
      </c>
      <c r="D40" s="61" t="s">
        <v>67</v>
      </c>
      <c r="E40" s="8">
        <v>7000</v>
      </c>
      <c r="F40" s="9">
        <v>7100170</v>
      </c>
      <c r="G40" s="11">
        <f t="shared" si="1"/>
        <v>4.5097620589367483E-3</v>
      </c>
    </row>
    <row r="41" spans="1:7" ht="30" x14ac:dyDescent="0.25">
      <c r="A41" s="61" t="s">
        <v>381</v>
      </c>
      <c r="B41" s="61" t="s">
        <v>245</v>
      </c>
      <c r="C41" s="61" t="s">
        <v>246</v>
      </c>
      <c r="D41" s="61" t="s">
        <v>74</v>
      </c>
      <c r="E41" s="8">
        <v>21849</v>
      </c>
      <c r="F41" s="9">
        <v>21943606.170000002</v>
      </c>
      <c r="G41" s="11">
        <f t="shared" si="1"/>
        <v>1.3937756777896352E-2</v>
      </c>
    </row>
    <row r="42" spans="1:7" ht="30" x14ac:dyDescent="0.25">
      <c r="A42" s="61" t="s">
        <v>409</v>
      </c>
      <c r="B42" s="61" t="s">
        <v>263</v>
      </c>
      <c r="C42" s="61" t="s">
        <v>264</v>
      </c>
      <c r="D42" s="61" t="s">
        <v>112</v>
      </c>
      <c r="E42" s="8">
        <v>7098</v>
      </c>
      <c r="F42" s="9">
        <v>7088914.5599999996</v>
      </c>
      <c r="G42" s="11">
        <f t="shared" si="1"/>
        <v>4.5026130250025416E-3</v>
      </c>
    </row>
    <row r="43" spans="1:7" x14ac:dyDescent="0.25">
      <c r="A43" s="61" t="s">
        <v>464</v>
      </c>
      <c r="B43" s="61" t="s">
        <v>518</v>
      </c>
      <c r="C43" s="61" t="s">
        <v>519</v>
      </c>
      <c r="D43" s="61" t="s">
        <v>490</v>
      </c>
      <c r="E43" s="8">
        <v>138</v>
      </c>
      <c r="F43" s="9">
        <v>90004.800000000003</v>
      </c>
      <c r="G43" s="11">
        <f t="shared" si="1"/>
        <v>5.7167677979849816E-5</v>
      </c>
    </row>
    <row r="44" spans="1:7" ht="16.5" customHeight="1" x14ac:dyDescent="0.25">
      <c r="A44" s="61" t="s">
        <v>366</v>
      </c>
      <c r="B44" s="61" t="s">
        <v>227</v>
      </c>
      <c r="C44" s="61" t="s">
        <v>228</v>
      </c>
      <c r="D44" s="61" t="s">
        <v>82</v>
      </c>
      <c r="E44" s="8">
        <v>5500</v>
      </c>
      <c r="F44" s="9">
        <v>5711475</v>
      </c>
      <c r="G44" s="11">
        <f t="shared" si="1"/>
        <v>3.6277150061992552E-3</v>
      </c>
    </row>
    <row r="45" spans="1:7" x14ac:dyDescent="0.25">
      <c r="A45" s="15" t="s">
        <v>376</v>
      </c>
      <c r="B45" s="15" t="s">
        <v>241</v>
      </c>
      <c r="C45" s="53" t="s">
        <v>242</v>
      </c>
      <c r="D45" s="38" t="s">
        <v>51</v>
      </c>
      <c r="E45" s="8">
        <v>2990</v>
      </c>
      <c r="F45" s="9">
        <v>2941562</v>
      </c>
      <c r="G45" s="11">
        <f t="shared" si="1"/>
        <v>1.8683700110856641E-3</v>
      </c>
    </row>
    <row r="46" spans="1:7" ht="30" x14ac:dyDescent="0.25">
      <c r="A46" s="15" t="s">
        <v>350</v>
      </c>
      <c r="B46" s="15" t="s">
        <v>209</v>
      </c>
      <c r="C46" s="15" t="s">
        <v>210</v>
      </c>
      <c r="D46" s="35" t="s">
        <v>100</v>
      </c>
      <c r="E46" s="8">
        <v>4737</v>
      </c>
      <c r="F46" s="9">
        <v>4708388.5199999996</v>
      </c>
      <c r="G46" s="11">
        <f t="shared" si="1"/>
        <v>2.9905920430397226E-3</v>
      </c>
    </row>
    <row r="47" spans="1:7" x14ac:dyDescent="0.25">
      <c r="A47" s="15" t="s">
        <v>394</v>
      </c>
      <c r="B47" s="15" t="s">
        <v>249</v>
      </c>
      <c r="C47" s="15" t="s">
        <v>250</v>
      </c>
      <c r="D47" s="35" t="s">
        <v>72</v>
      </c>
      <c r="E47" s="8">
        <v>19000</v>
      </c>
      <c r="F47" s="9">
        <v>13433380</v>
      </c>
      <c r="G47" s="11">
        <f t="shared" si="1"/>
        <v>8.5323798510852193E-3</v>
      </c>
    </row>
    <row r="48" spans="1:7" x14ac:dyDescent="0.25">
      <c r="A48" s="15" t="s">
        <v>402</v>
      </c>
      <c r="B48" s="15" t="s">
        <v>259</v>
      </c>
      <c r="C48" s="54" t="s">
        <v>260</v>
      </c>
      <c r="D48" s="35" t="s">
        <v>86</v>
      </c>
      <c r="E48" s="8">
        <v>4973</v>
      </c>
      <c r="F48" s="9">
        <v>4990703.88</v>
      </c>
      <c r="G48" s="11">
        <f t="shared" si="1"/>
        <v>3.169908186059266E-3</v>
      </c>
    </row>
    <row r="49" spans="1:7" x14ac:dyDescent="0.25">
      <c r="A49" s="15" t="s">
        <v>27</v>
      </c>
      <c r="B49" s="15" t="s">
        <v>171</v>
      </c>
      <c r="C49" s="15" t="s">
        <v>172</v>
      </c>
      <c r="D49" s="53" t="s">
        <v>122</v>
      </c>
      <c r="E49" s="8">
        <v>48125</v>
      </c>
      <c r="F49" s="9">
        <v>49646712.5</v>
      </c>
      <c r="G49" s="11">
        <f t="shared" si="1"/>
        <v>3.1533732344921434E-2</v>
      </c>
    </row>
    <row r="50" spans="1:7" x14ac:dyDescent="0.25">
      <c r="A50" s="15" t="s">
        <v>673</v>
      </c>
      <c r="B50" s="15" t="s">
        <v>283</v>
      </c>
      <c r="C50" s="15" t="s">
        <v>284</v>
      </c>
      <c r="D50" s="39" t="s">
        <v>670</v>
      </c>
      <c r="E50" s="8">
        <v>4000</v>
      </c>
      <c r="F50" s="9">
        <v>3879080</v>
      </c>
      <c r="G50" s="11">
        <f t="shared" si="1"/>
        <v>2.4638463315076065E-3</v>
      </c>
    </row>
    <row r="51" spans="1:7" x14ac:dyDescent="0.25">
      <c r="A51" s="38" t="s">
        <v>478</v>
      </c>
      <c r="B51" s="38" t="s">
        <v>255</v>
      </c>
      <c r="C51" s="38" t="s">
        <v>256</v>
      </c>
      <c r="D51" s="38" t="s">
        <v>504</v>
      </c>
      <c r="E51" s="8">
        <v>30000</v>
      </c>
      <c r="F51" s="9">
        <v>29897400</v>
      </c>
      <c r="G51" s="11">
        <f t="shared" si="1"/>
        <v>1.8989708722587706E-2</v>
      </c>
    </row>
    <row r="52" spans="1:7" x14ac:dyDescent="0.25">
      <c r="A52" s="15" t="s">
        <v>46</v>
      </c>
      <c r="B52" s="15" t="s">
        <v>173</v>
      </c>
      <c r="C52" s="40" t="s">
        <v>174</v>
      </c>
      <c r="D52" s="38" t="s">
        <v>87</v>
      </c>
      <c r="E52" s="8">
        <v>30000</v>
      </c>
      <c r="F52" s="9">
        <v>15119700</v>
      </c>
      <c r="G52" s="11">
        <f t="shared" si="1"/>
        <v>9.6034671567731423E-3</v>
      </c>
    </row>
    <row r="53" spans="1:7" x14ac:dyDescent="0.25">
      <c r="A53" s="15" t="s">
        <v>468</v>
      </c>
      <c r="B53" s="15" t="s">
        <v>526</v>
      </c>
      <c r="C53" s="15" t="s">
        <v>527</v>
      </c>
      <c r="D53" s="35" t="s">
        <v>494</v>
      </c>
      <c r="E53" s="8">
        <v>14650</v>
      </c>
      <c r="F53" s="9">
        <v>14521080</v>
      </c>
      <c r="G53" s="11">
        <f t="shared" si="1"/>
        <v>9.2232461530900312E-3</v>
      </c>
    </row>
    <row r="54" spans="1:7" ht="30" x14ac:dyDescent="0.25">
      <c r="A54" s="15" t="s">
        <v>386</v>
      </c>
      <c r="B54" s="15" t="s">
        <v>245</v>
      </c>
      <c r="C54" s="15" t="s">
        <v>246</v>
      </c>
      <c r="D54" s="35" t="s">
        <v>75</v>
      </c>
      <c r="E54" s="8">
        <v>6200</v>
      </c>
      <c r="F54" s="9">
        <v>6112084</v>
      </c>
      <c r="G54" s="11">
        <f t="shared" si="1"/>
        <v>3.8821668388551766E-3</v>
      </c>
    </row>
    <row r="55" spans="1:7" ht="30" x14ac:dyDescent="0.25">
      <c r="A55" s="15" t="s">
        <v>410</v>
      </c>
      <c r="B55" s="15" t="s">
        <v>263</v>
      </c>
      <c r="C55" s="15" t="s">
        <v>264</v>
      </c>
      <c r="D55" s="35" t="s">
        <v>113</v>
      </c>
      <c r="E55" s="8">
        <v>5410</v>
      </c>
      <c r="F55" s="9">
        <v>5434886</v>
      </c>
      <c r="G55" s="11">
        <f t="shared" si="1"/>
        <v>3.4520360325804183E-3</v>
      </c>
    </row>
    <row r="56" spans="1:7" x14ac:dyDescent="0.25">
      <c r="A56" s="15" t="s">
        <v>472</v>
      </c>
      <c r="B56" s="15" t="s">
        <v>217</v>
      </c>
      <c r="C56" s="61" t="s">
        <v>218</v>
      </c>
      <c r="D56" s="35" t="s">
        <v>498</v>
      </c>
      <c r="E56" s="8">
        <v>20000</v>
      </c>
      <c r="F56" s="9">
        <v>18992000</v>
      </c>
      <c r="G56" s="11">
        <f t="shared" si="1"/>
        <v>1.2063007086214377E-2</v>
      </c>
    </row>
    <row r="57" spans="1:7" x14ac:dyDescent="0.25">
      <c r="A57" s="15" t="s">
        <v>474</v>
      </c>
      <c r="B57" s="15" t="s">
        <v>217</v>
      </c>
      <c r="C57" s="15" t="s">
        <v>218</v>
      </c>
      <c r="D57" s="53" t="s">
        <v>500</v>
      </c>
      <c r="E57" s="8">
        <v>5500</v>
      </c>
      <c r="F57" s="9">
        <v>5271885.08</v>
      </c>
      <c r="G57" s="11">
        <f t="shared" si="1"/>
        <v>3.3485039531248868E-3</v>
      </c>
    </row>
    <row r="58" spans="1:7" ht="30" x14ac:dyDescent="0.25">
      <c r="A58" s="15" t="s">
        <v>411</v>
      </c>
      <c r="B58" s="15" t="s">
        <v>263</v>
      </c>
      <c r="C58" s="15" t="s">
        <v>264</v>
      </c>
      <c r="D58" s="35" t="s">
        <v>114</v>
      </c>
      <c r="E58" s="8">
        <v>12170</v>
      </c>
      <c r="F58" s="9">
        <v>11950940</v>
      </c>
      <c r="G58" s="11">
        <f t="shared" si="1"/>
        <v>7.5907894854108492E-3</v>
      </c>
    </row>
    <row r="59" spans="1:7" x14ac:dyDescent="0.25">
      <c r="A59" s="15" t="s">
        <v>393</v>
      </c>
      <c r="B59" s="15" t="s">
        <v>247</v>
      </c>
      <c r="C59" s="46" t="s">
        <v>248</v>
      </c>
      <c r="D59" s="35" t="s">
        <v>69</v>
      </c>
      <c r="E59" s="8">
        <v>30048</v>
      </c>
      <c r="F59" s="9">
        <v>29575645.440000001</v>
      </c>
      <c r="G59" s="11">
        <f t="shared" si="1"/>
        <v>1.8785342276857832E-2</v>
      </c>
    </row>
    <row r="60" spans="1:7" x14ac:dyDescent="0.25">
      <c r="A60" s="15" t="s">
        <v>420</v>
      </c>
      <c r="B60" s="15" t="s">
        <v>269</v>
      </c>
      <c r="C60" s="15" t="s">
        <v>270</v>
      </c>
      <c r="D60" s="56" t="s">
        <v>137</v>
      </c>
      <c r="E60" s="8">
        <v>19998</v>
      </c>
      <c r="F60" s="9">
        <v>19305469.260000002</v>
      </c>
      <c r="G60" s="11">
        <f t="shared" si="1"/>
        <v>1.226211101969639E-2</v>
      </c>
    </row>
    <row r="61" spans="1:7" x14ac:dyDescent="0.25">
      <c r="A61" s="15" t="s">
        <v>44</v>
      </c>
      <c r="B61" s="15" t="s">
        <v>171</v>
      </c>
      <c r="C61" s="57" t="s">
        <v>172</v>
      </c>
      <c r="D61" s="57" t="s">
        <v>94</v>
      </c>
      <c r="E61" s="8">
        <v>19949</v>
      </c>
      <c r="F61" s="9">
        <v>23008757.07</v>
      </c>
      <c r="G61" s="11">
        <f t="shared" si="1"/>
        <v>1.4614300736120215E-2</v>
      </c>
    </row>
    <row r="62" spans="1:7" x14ac:dyDescent="0.25">
      <c r="A62" s="46" t="s">
        <v>674</v>
      </c>
      <c r="B62" s="46" t="s">
        <v>299</v>
      </c>
      <c r="C62" s="56" t="s">
        <v>300</v>
      </c>
      <c r="D62" s="61" t="s">
        <v>671</v>
      </c>
      <c r="E62" s="8">
        <v>3000</v>
      </c>
      <c r="F62" s="9">
        <v>2942310</v>
      </c>
      <c r="G62" s="11">
        <f t="shared" si="1"/>
        <v>1.8688451126705678E-3</v>
      </c>
    </row>
    <row r="63" spans="1:7" ht="30" x14ac:dyDescent="0.25">
      <c r="A63" s="15" t="s">
        <v>352</v>
      </c>
      <c r="B63" s="15" t="s">
        <v>209</v>
      </c>
      <c r="C63" s="56" t="s">
        <v>210</v>
      </c>
      <c r="D63" s="54" t="s">
        <v>101</v>
      </c>
      <c r="E63" s="8">
        <v>630</v>
      </c>
      <c r="F63" s="9">
        <v>622654.19999999995</v>
      </c>
      <c r="G63" s="11">
        <f t="shared" si="1"/>
        <v>3.9548662736210737E-4</v>
      </c>
    </row>
    <row r="64" spans="1:7" ht="30" x14ac:dyDescent="0.25">
      <c r="A64" s="15" t="s">
        <v>354</v>
      </c>
      <c r="B64" s="15" t="s">
        <v>209</v>
      </c>
      <c r="C64" s="15" t="s">
        <v>210</v>
      </c>
      <c r="D64" s="38" t="s">
        <v>102</v>
      </c>
      <c r="E64" s="8">
        <v>2000</v>
      </c>
      <c r="F64" s="9">
        <v>2018820.98</v>
      </c>
      <c r="G64" s="11">
        <f t="shared" si="1"/>
        <v>1.2822794749125027E-3</v>
      </c>
    </row>
    <row r="65" spans="1:7" ht="30" x14ac:dyDescent="0.25">
      <c r="A65" s="15" t="s">
        <v>332</v>
      </c>
      <c r="B65" s="15" t="s">
        <v>189</v>
      </c>
      <c r="C65" s="56" t="s">
        <v>190</v>
      </c>
      <c r="D65" s="56" t="s">
        <v>119</v>
      </c>
      <c r="E65" s="8">
        <v>4500</v>
      </c>
      <c r="F65" s="9">
        <v>4533480</v>
      </c>
      <c r="G65" s="11">
        <f t="shared" si="1"/>
        <v>2.8794967020435527E-3</v>
      </c>
    </row>
    <row r="66" spans="1:7" ht="30" x14ac:dyDescent="0.25">
      <c r="A66" s="15" t="s">
        <v>433</v>
      </c>
      <c r="B66" s="15" t="s">
        <v>287</v>
      </c>
      <c r="C66" s="48" t="s">
        <v>288</v>
      </c>
      <c r="D66" s="60" t="s">
        <v>156</v>
      </c>
      <c r="E66" s="8">
        <v>5735</v>
      </c>
      <c r="F66" s="9">
        <v>5824064.5499999998</v>
      </c>
      <c r="G66" s="11">
        <f t="shared" si="1"/>
        <v>3.6992276715048411E-3</v>
      </c>
    </row>
    <row r="67" spans="1:7" x14ac:dyDescent="0.25">
      <c r="A67" s="64" t="s">
        <v>487</v>
      </c>
      <c r="B67" s="64" t="s">
        <v>299</v>
      </c>
      <c r="C67" s="64" t="s">
        <v>300</v>
      </c>
      <c r="D67" s="64" t="s">
        <v>513</v>
      </c>
      <c r="E67" s="8">
        <v>3500</v>
      </c>
      <c r="F67" s="9">
        <v>3594710</v>
      </c>
      <c r="G67" s="11">
        <f t="shared" si="1"/>
        <v>2.2832251581131886E-3</v>
      </c>
    </row>
    <row r="68" spans="1:7" ht="30" x14ac:dyDescent="0.25">
      <c r="A68" s="15" t="s">
        <v>355</v>
      </c>
      <c r="B68" s="15" t="s">
        <v>209</v>
      </c>
      <c r="C68" s="46" t="s">
        <v>210</v>
      </c>
      <c r="D68" s="35" t="s">
        <v>103</v>
      </c>
      <c r="E68" s="8">
        <v>500</v>
      </c>
      <c r="F68" s="9">
        <v>521405</v>
      </c>
      <c r="G68" s="11">
        <f t="shared" si="1"/>
        <v>3.3117692764256566E-4</v>
      </c>
    </row>
    <row r="69" spans="1:7" x14ac:dyDescent="0.25">
      <c r="A69" s="15" t="s">
        <v>33</v>
      </c>
      <c r="B69" s="15" t="s">
        <v>171</v>
      </c>
      <c r="C69" s="54" t="s">
        <v>172</v>
      </c>
      <c r="D69" s="35" t="s">
        <v>127</v>
      </c>
      <c r="E69" s="8">
        <v>40000</v>
      </c>
      <c r="F69" s="9">
        <v>39618000</v>
      </c>
      <c r="G69" s="11">
        <f t="shared" ref="G69:G100" si="2">F69/$F$235</f>
        <v>2.5163869773675292E-2</v>
      </c>
    </row>
    <row r="70" spans="1:7" ht="30" x14ac:dyDescent="0.25">
      <c r="A70" s="15" t="s">
        <v>745</v>
      </c>
      <c r="B70" s="15" t="s">
        <v>311</v>
      </c>
      <c r="C70" s="54" t="s">
        <v>312</v>
      </c>
      <c r="D70" s="56" t="s">
        <v>746</v>
      </c>
      <c r="E70" s="8">
        <v>5000</v>
      </c>
      <c r="F70" s="9">
        <v>5150400</v>
      </c>
      <c r="G70" s="11">
        <f t="shared" si="2"/>
        <v>3.2713411803305878E-3</v>
      </c>
    </row>
    <row r="71" spans="1:7" x14ac:dyDescent="0.25">
      <c r="A71" s="15" t="s">
        <v>480</v>
      </c>
      <c r="B71" s="15" t="s">
        <v>259</v>
      </c>
      <c r="C71" s="54" t="s">
        <v>260</v>
      </c>
      <c r="D71" s="35" t="s">
        <v>506</v>
      </c>
      <c r="E71" s="8">
        <v>180</v>
      </c>
      <c r="F71" s="9">
        <v>185059.8</v>
      </c>
      <c r="G71" s="11">
        <f t="shared" si="2"/>
        <v>1.1754305385285463E-4</v>
      </c>
    </row>
    <row r="72" spans="1:7" x14ac:dyDescent="0.25">
      <c r="A72" s="15" t="s">
        <v>479</v>
      </c>
      <c r="B72" s="15" t="s">
        <v>257</v>
      </c>
      <c r="C72" s="15" t="s">
        <v>258</v>
      </c>
      <c r="D72" s="53" t="s">
        <v>505</v>
      </c>
      <c r="E72" s="8">
        <v>10802</v>
      </c>
      <c r="F72" s="9">
        <v>11107264.52</v>
      </c>
      <c r="G72" s="11">
        <f t="shared" si="2"/>
        <v>7.054918418977334E-3</v>
      </c>
    </row>
    <row r="73" spans="1:7" ht="30" x14ac:dyDescent="0.25">
      <c r="A73" s="15" t="s">
        <v>387</v>
      </c>
      <c r="B73" s="15" t="s">
        <v>245</v>
      </c>
      <c r="C73" s="15" t="s">
        <v>246</v>
      </c>
      <c r="D73" s="46" t="s">
        <v>76</v>
      </c>
      <c r="E73" s="8">
        <v>10500</v>
      </c>
      <c r="F73" s="9">
        <v>10567305</v>
      </c>
      <c r="G73" s="11">
        <f t="shared" si="2"/>
        <v>6.7119563551594676E-3</v>
      </c>
    </row>
    <row r="74" spans="1:7" x14ac:dyDescent="0.25">
      <c r="A74" s="15" t="s">
        <v>395</v>
      </c>
      <c r="B74" s="15" t="s">
        <v>251</v>
      </c>
      <c r="C74" s="15" t="s">
        <v>252</v>
      </c>
      <c r="D74" s="35" t="s">
        <v>81</v>
      </c>
      <c r="E74" s="8">
        <v>7000</v>
      </c>
      <c r="F74" s="9">
        <v>3599750</v>
      </c>
      <c r="G74" s="11">
        <f t="shared" si="2"/>
        <v>2.2864263773483677E-3</v>
      </c>
    </row>
    <row r="75" spans="1:7" ht="30" x14ac:dyDescent="0.25">
      <c r="A75" s="15" t="s">
        <v>374</v>
      </c>
      <c r="B75" s="15" t="s">
        <v>239</v>
      </c>
      <c r="C75" s="15" t="s">
        <v>240</v>
      </c>
      <c r="D75" s="35" t="s">
        <v>155</v>
      </c>
      <c r="E75" s="8">
        <v>19650</v>
      </c>
      <c r="F75" s="9">
        <v>20169742.5</v>
      </c>
      <c r="G75" s="11">
        <f t="shared" si="2"/>
        <v>1.2811065011827046E-2</v>
      </c>
    </row>
    <row r="76" spans="1:7" x14ac:dyDescent="0.25">
      <c r="A76" s="15" t="s">
        <v>330</v>
      </c>
      <c r="B76" s="15" t="s">
        <v>185</v>
      </c>
      <c r="C76" s="56" t="s">
        <v>186</v>
      </c>
      <c r="D76" s="56" t="s">
        <v>106</v>
      </c>
      <c r="E76" s="8">
        <v>47799</v>
      </c>
      <c r="F76" s="9">
        <v>49171787.280000001</v>
      </c>
      <c r="G76" s="11">
        <f t="shared" si="2"/>
        <v>3.123207763271198E-2</v>
      </c>
    </row>
    <row r="77" spans="1:7" x14ac:dyDescent="0.25">
      <c r="A77" s="15" t="s">
        <v>747</v>
      </c>
      <c r="B77" s="15" t="s">
        <v>195</v>
      </c>
      <c r="C77" s="15" t="s">
        <v>196</v>
      </c>
      <c r="D77" s="54" t="s">
        <v>748</v>
      </c>
      <c r="E77" s="8">
        <v>3500</v>
      </c>
      <c r="F77" s="9">
        <v>3583895</v>
      </c>
      <c r="G77" s="11">
        <f t="shared" si="2"/>
        <v>2.2763558751710336E-3</v>
      </c>
    </row>
    <row r="78" spans="1:7" x14ac:dyDescent="0.25">
      <c r="A78" s="15" t="s">
        <v>370</v>
      </c>
      <c r="B78" s="15" t="s">
        <v>235</v>
      </c>
      <c r="C78" s="15" t="s">
        <v>236</v>
      </c>
      <c r="D78" s="35" t="s">
        <v>98</v>
      </c>
      <c r="E78" s="8">
        <v>15000</v>
      </c>
      <c r="F78" s="9">
        <v>15382650</v>
      </c>
      <c r="G78" s="11">
        <f t="shared" si="2"/>
        <v>9.7704831484180486E-3</v>
      </c>
    </row>
    <row r="79" spans="1:7" x14ac:dyDescent="0.25">
      <c r="A79" s="15" t="s">
        <v>34</v>
      </c>
      <c r="B79" s="15" t="s">
        <v>171</v>
      </c>
      <c r="C79" s="15" t="s">
        <v>172</v>
      </c>
      <c r="D79" s="35" t="s">
        <v>128</v>
      </c>
      <c r="E79" s="8">
        <v>73600</v>
      </c>
      <c r="F79" s="9">
        <v>73613248</v>
      </c>
      <c r="G79" s="11">
        <f t="shared" si="2"/>
        <v>4.6756378067778867E-2</v>
      </c>
    </row>
    <row r="80" spans="1:7" x14ac:dyDescent="0.25">
      <c r="A80" s="15" t="s">
        <v>338</v>
      </c>
      <c r="B80" s="15" t="s">
        <v>193</v>
      </c>
      <c r="C80" s="15" t="s">
        <v>194</v>
      </c>
      <c r="D80" s="35" t="s">
        <v>150</v>
      </c>
      <c r="E80" s="8">
        <v>23000</v>
      </c>
      <c r="F80" s="9">
        <v>23296930</v>
      </c>
      <c r="G80" s="11">
        <f t="shared" si="2"/>
        <v>1.4797337388218213E-2</v>
      </c>
    </row>
    <row r="81" spans="1:7" ht="30" x14ac:dyDescent="0.25">
      <c r="A81" s="15" t="s">
        <v>485</v>
      </c>
      <c r="B81" s="15" t="s">
        <v>606</v>
      </c>
      <c r="C81" s="15" t="s">
        <v>296</v>
      </c>
      <c r="D81" s="35" t="s">
        <v>511</v>
      </c>
      <c r="E81" s="8">
        <v>6750</v>
      </c>
      <c r="F81" s="9">
        <v>6857122.5</v>
      </c>
      <c r="G81" s="11">
        <f t="shared" si="2"/>
        <v>4.3553873898767928E-3</v>
      </c>
    </row>
    <row r="82" spans="1:7" ht="30" x14ac:dyDescent="0.25">
      <c r="A82" s="15" t="s">
        <v>728</v>
      </c>
      <c r="B82" s="15" t="s">
        <v>181</v>
      </c>
      <c r="C82" s="15" t="s">
        <v>182</v>
      </c>
      <c r="D82" s="35" t="s">
        <v>724</v>
      </c>
      <c r="E82" s="8">
        <v>5912</v>
      </c>
      <c r="F82" s="9">
        <v>5984008.1600000001</v>
      </c>
      <c r="G82" s="11">
        <f t="shared" si="2"/>
        <v>3.8008178621548364E-3</v>
      </c>
    </row>
    <row r="83" spans="1:7" x14ac:dyDescent="0.25">
      <c r="A83" s="38" t="s">
        <v>35</v>
      </c>
      <c r="B83" s="38" t="s">
        <v>171</v>
      </c>
      <c r="C83" s="54" t="s">
        <v>172</v>
      </c>
      <c r="D83" s="38" t="s">
        <v>129</v>
      </c>
      <c r="E83" s="8">
        <v>10000</v>
      </c>
      <c r="F83" s="9">
        <v>9715800</v>
      </c>
      <c r="G83" s="11">
        <f t="shared" si="2"/>
        <v>6.1711122708636079E-3</v>
      </c>
    </row>
    <row r="84" spans="1:7" x14ac:dyDescent="0.25">
      <c r="A84" s="15" t="s">
        <v>756</v>
      </c>
      <c r="B84" s="15" t="s">
        <v>317</v>
      </c>
      <c r="C84" s="24">
        <v>1027700167110</v>
      </c>
      <c r="D84" s="35" t="s">
        <v>755</v>
      </c>
      <c r="E84" s="8">
        <v>6500</v>
      </c>
      <c r="F84" s="9">
        <v>6553690</v>
      </c>
      <c r="G84" s="11">
        <f t="shared" si="2"/>
        <v>4.1626584304366209E-3</v>
      </c>
    </row>
    <row r="85" spans="1:7" ht="30" x14ac:dyDescent="0.25">
      <c r="A85" s="15" t="s">
        <v>422</v>
      </c>
      <c r="B85" s="15" t="s">
        <v>271</v>
      </c>
      <c r="C85" s="64" t="s">
        <v>272</v>
      </c>
      <c r="D85" s="39" t="s">
        <v>139</v>
      </c>
      <c r="E85" s="8">
        <v>11500</v>
      </c>
      <c r="F85" s="9">
        <v>11544620</v>
      </c>
      <c r="G85" s="11">
        <f t="shared" si="2"/>
        <v>7.3327102394509383E-3</v>
      </c>
    </row>
    <row r="86" spans="1:7" x14ac:dyDescent="0.25">
      <c r="A86" s="46" t="s">
        <v>428</v>
      </c>
      <c r="B86" s="46" t="s">
        <v>277</v>
      </c>
      <c r="C86" s="46" t="s">
        <v>278</v>
      </c>
      <c r="D86" s="56" t="s">
        <v>146</v>
      </c>
      <c r="E86" s="8">
        <v>4545</v>
      </c>
      <c r="F86" s="9">
        <v>4484097</v>
      </c>
      <c r="G86" s="11">
        <f t="shared" si="2"/>
        <v>2.848130470001718E-3</v>
      </c>
    </row>
    <row r="87" spans="1:7" x14ac:dyDescent="0.25">
      <c r="A87" s="15" t="s">
        <v>36</v>
      </c>
      <c r="B87" s="15" t="s">
        <v>171</v>
      </c>
      <c r="C87" s="15" t="s">
        <v>172</v>
      </c>
      <c r="D87" s="35" t="s">
        <v>130</v>
      </c>
      <c r="E87" s="8">
        <v>14500</v>
      </c>
      <c r="F87" s="9">
        <v>13902020</v>
      </c>
      <c r="G87" s="11">
        <f t="shared" si="2"/>
        <v>8.8300424269531375E-3</v>
      </c>
    </row>
    <row r="88" spans="1:7" ht="30" x14ac:dyDescent="0.25">
      <c r="A88" s="15" t="s">
        <v>388</v>
      </c>
      <c r="B88" s="15" t="s">
        <v>245</v>
      </c>
      <c r="C88" s="15" t="s">
        <v>246</v>
      </c>
      <c r="D88" s="35" t="s">
        <v>77</v>
      </c>
      <c r="E88" s="8">
        <v>1973</v>
      </c>
      <c r="F88" s="9">
        <v>1988744.54</v>
      </c>
      <c r="G88" s="11">
        <f t="shared" si="2"/>
        <v>1.2631760466875607E-3</v>
      </c>
    </row>
    <row r="89" spans="1:7" x14ac:dyDescent="0.25">
      <c r="A89" s="15" t="s">
        <v>399</v>
      </c>
      <c r="B89" s="15" t="s">
        <v>255</v>
      </c>
      <c r="C89" s="61" t="s">
        <v>256</v>
      </c>
      <c r="D89" s="54" t="s">
        <v>91</v>
      </c>
      <c r="E89" s="8">
        <v>2000</v>
      </c>
      <c r="F89" s="9">
        <v>1963580</v>
      </c>
      <c r="G89" s="11">
        <f t="shared" si="2"/>
        <v>1.2471924733755699E-3</v>
      </c>
    </row>
    <row r="90" spans="1:7" x14ac:dyDescent="0.25">
      <c r="A90" s="15" t="s">
        <v>449</v>
      </c>
      <c r="B90" s="15" t="s">
        <v>299</v>
      </c>
      <c r="C90" s="15" t="s">
        <v>300</v>
      </c>
      <c r="D90" s="35" t="s">
        <v>143</v>
      </c>
      <c r="E90" s="8">
        <v>1000</v>
      </c>
      <c r="F90" s="9">
        <v>1026450</v>
      </c>
      <c r="G90" s="11">
        <f t="shared" si="2"/>
        <v>6.5196259602173269E-4</v>
      </c>
    </row>
    <row r="91" spans="1:7" ht="30" x14ac:dyDescent="0.25">
      <c r="A91" s="15" t="s">
        <v>486</v>
      </c>
      <c r="B91" s="15" t="s">
        <v>534</v>
      </c>
      <c r="C91" s="56" t="s">
        <v>535</v>
      </c>
      <c r="D91" s="35" t="s">
        <v>512</v>
      </c>
      <c r="E91" s="8">
        <v>3500</v>
      </c>
      <c r="F91" s="9">
        <v>3509800</v>
      </c>
      <c r="G91" s="11">
        <f t="shared" si="2"/>
        <v>2.2292935062760751E-3</v>
      </c>
    </row>
    <row r="92" spans="1:7" ht="30" x14ac:dyDescent="0.25">
      <c r="A92" s="15" t="s">
        <v>661</v>
      </c>
      <c r="B92" s="15" t="s">
        <v>181</v>
      </c>
      <c r="C92" s="56" t="s">
        <v>182</v>
      </c>
      <c r="D92" s="35" t="s">
        <v>656</v>
      </c>
      <c r="E92" s="8">
        <v>4400</v>
      </c>
      <c r="F92" s="9">
        <v>4468332</v>
      </c>
      <c r="G92" s="11">
        <f t="shared" si="2"/>
        <v>2.8381171324535835E-3</v>
      </c>
    </row>
    <row r="93" spans="1:7" ht="30" x14ac:dyDescent="0.25">
      <c r="A93" s="15" t="s">
        <v>444</v>
      </c>
      <c r="B93" s="15" t="s">
        <v>606</v>
      </c>
      <c r="C93" s="56" t="s">
        <v>296</v>
      </c>
      <c r="D93" s="35" t="s">
        <v>52</v>
      </c>
      <c r="E93" s="8">
        <v>20548</v>
      </c>
      <c r="F93" s="9">
        <v>21039302.68</v>
      </c>
      <c r="G93" s="11">
        <f t="shared" si="2"/>
        <v>1.3363377070232156E-2</v>
      </c>
    </row>
    <row r="94" spans="1:7" ht="30" x14ac:dyDescent="0.25">
      <c r="A94" s="15" t="s">
        <v>423</v>
      </c>
      <c r="B94" s="15" t="s">
        <v>271</v>
      </c>
      <c r="C94" s="57" t="s">
        <v>272</v>
      </c>
      <c r="D94" s="54" t="s">
        <v>140</v>
      </c>
      <c r="E94" s="8">
        <v>23500</v>
      </c>
      <c r="F94" s="9">
        <v>23535955</v>
      </c>
      <c r="G94" s="11">
        <f t="shared" si="2"/>
        <v>1.4949157115934218E-2</v>
      </c>
    </row>
    <row r="95" spans="1:7" x14ac:dyDescent="0.25">
      <c r="A95" s="15" t="s">
        <v>448</v>
      </c>
      <c r="B95" s="15" t="s">
        <v>297</v>
      </c>
      <c r="C95" s="54" t="s">
        <v>298</v>
      </c>
      <c r="D95" s="35" t="s">
        <v>109</v>
      </c>
      <c r="E95" s="8">
        <v>15000</v>
      </c>
      <c r="F95" s="9">
        <v>14923950</v>
      </c>
      <c r="G95" s="11">
        <f t="shared" si="2"/>
        <v>9.4791340882639553E-3</v>
      </c>
    </row>
    <row r="96" spans="1:7" x14ac:dyDescent="0.25">
      <c r="A96" s="15" t="s">
        <v>783</v>
      </c>
      <c r="B96" s="15" t="s">
        <v>225</v>
      </c>
      <c r="C96" s="54" t="s">
        <v>226</v>
      </c>
      <c r="D96" s="35" t="s">
        <v>782</v>
      </c>
      <c r="E96" s="8">
        <v>2000</v>
      </c>
      <c r="F96" s="9">
        <v>2017039.64</v>
      </c>
      <c r="G96" s="11">
        <f t="shared" si="2"/>
        <v>1.2811480344616308E-3</v>
      </c>
    </row>
    <row r="97" spans="1:8" x14ac:dyDescent="0.25">
      <c r="A97" s="15" t="s">
        <v>476</v>
      </c>
      <c r="B97" s="15" t="s">
        <v>237</v>
      </c>
      <c r="C97" s="54" t="s">
        <v>238</v>
      </c>
      <c r="D97" s="35" t="s">
        <v>502</v>
      </c>
      <c r="E97" s="8">
        <v>39</v>
      </c>
      <c r="F97" s="9">
        <v>38562.03</v>
      </c>
      <c r="G97" s="11">
        <f t="shared" si="2"/>
        <v>2.4493157179276082E-5</v>
      </c>
    </row>
    <row r="98" spans="1:8" x14ac:dyDescent="0.25">
      <c r="A98" s="15" t="s">
        <v>339</v>
      </c>
      <c r="B98" s="15" t="s">
        <v>195</v>
      </c>
      <c r="C98" s="15" t="s">
        <v>196</v>
      </c>
      <c r="D98" s="46" t="s">
        <v>151</v>
      </c>
      <c r="E98" s="8">
        <v>3550</v>
      </c>
      <c r="F98" s="9">
        <v>3517695</v>
      </c>
      <c r="G98" s="11">
        <f t="shared" si="2"/>
        <v>2.2343081145819758E-3</v>
      </c>
    </row>
    <row r="99" spans="1:8" ht="30" x14ac:dyDescent="0.25">
      <c r="A99" s="15" t="s">
        <v>389</v>
      </c>
      <c r="B99" s="15" t="s">
        <v>245</v>
      </c>
      <c r="C99" s="15" t="s">
        <v>246</v>
      </c>
      <c r="D99" s="35" t="s">
        <v>640</v>
      </c>
      <c r="E99" s="8">
        <v>3000</v>
      </c>
      <c r="F99" s="9">
        <v>2297940</v>
      </c>
      <c r="G99" s="11">
        <f t="shared" si="2"/>
        <v>1.4595654224776465E-3</v>
      </c>
    </row>
    <row r="100" spans="1:8" x14ac:dyDescent="0.25">
      <c r="A100" s="15" t="s">
        <v>787</v>
      </c>
      <c r="B100" s="15" t="s">
        <v>255</v>
      </c>
      <c r="C100" s="54" t="s">
        <v>256</v>
      </c>
      <c r="D100" s="35" t="s">
        <v>786</v>
      </c>
      <c r="E100" s="8">
        <v>2500</v>
      </c>
      <c r="F100" s="9">
        <v>2428475</v>
      </c>
      <c r="G100" s="11">
        <f t="shared" si="2"/>
        <v>1.5424763655062373E-3</v>
      </c>
    </row>
    <row r="101" spans="1:8" x14ac:dyDescent="0.25">
      <c r="A101" s="15" t="s">
        <v>401</v>
      </c>
      <c r="B101" s="15" t="s">
        <v>257</v>
      </c>
      <c r="C101" s="53" t="s">
        <v>258</v>
      </c>
      <c r="D101" s="35" t="s">
        <v>85</v>
      </c>
      <c r="E101" s="8">
        <v>5494</v>
      </c>
      <c r="F101" s="9">
        <v>5481858.2599999998</v>
      </c>
      <c r="G101" s="11">
        <f t="shared" ref="G101:G132" si="3">F101/$F$235</f>
        <v>3.4818710528645119E-3</v>
      </c>
    </row>
    <row r="102" spans="1:8" x14ac:dyDescent="0.25">
      <c r="A102" s="15" t="s">
        <v>752</v>
      </c>
      <c r="B102" s="15" t="s">
        <v>225</v>
      </c>
      <c r="C102" s="15" t="s">
        <v>226</v>
      </c>
      <c r="D102" s="35" t="s">
        <v>751</v>
      </c>
      <c r="E102" s="8">
        <v>12500</v>
      </c>
      <c r="F102" s="9">
        <v>12412519.5</v>
      </c>
      <c r="G102" s="11">
        <f t="shared" si="3"/>
        <v>7.8839674961180568E-3</v>
      </c>
    </row>
    <row r="103" spans="1:8" x14ac:dyDescent="0.25">
      <c r="A103" s="15" t="s">
        <v>391</v>
      </c>
      <c r="B103" s="15" t="s">
        <v>247</v>
      </c>
      <c r="C103" s="15" t="s">
        <v>248</v>
      </c>
      <c r="D103" s="53" t="s">
        <v>70</v>
      </c>
      <c r="E103" s="8">
        <v>3500</v>
      </c>
      <c r="F103" s="9">
        <v>3307990</v>
      </c>
      <c r="G103" s="11">
        <f t="shared" si="3"/>
        <v>2.1011113527341142E-3</v>
      </c>
    </row>
    <row r="104" spans="1:8" ht="30" x14ac:dyDescent="0.25">
      <c r="A104" s="15" t="s">
        <v>336</v>
      </c>
      <c r="B104" s="15" t="s">
        <v>189</v>
      </c>
      <c r="C104" s="15" t="s">
        <v>190</v>
      </c>
      <c r="D104" s="35" t="s">
        <v>120</v>
      </c>
      <c r="E104" s="8">
        <v>5000</v>
      </c>
      <c r="F104" s="9">
        <v>4817750</v>
      </c>
      <c r="G104" s="11">
        <f t="shared" si="3"/>
        <v>3.0600543591833042E-3</v>
      </c>
    </row>
    <row r="105" spans="1:8" x14ac:dyDescent="0.25">
      <c r="A105" s="15" t="s">
        <v>710</v>
      </c>
      <c r="B105" s="15" t="s">
        <v>199</v>
      </c>
      <c r="C105" s="15" t="s">
        <v>200</v>
      </c>
      <c r="D105" s="35" t="s">
        <v>709</v>
      </c>
      <c r="E105" s="8">
        <v>1499</v>
      </c>
      <c r="F105" s="9">
        <v>1362501.06</v>
      </c>
      <c r="G105" s="11">
        <f t="shared" si="3"/>
        <v>8.6540964309996839E-4</v>
      </c>
    </row>
    <row r="106" spans="1:8" x14ac:dyDescent="0.25">
      <c r="A106" s="15" t="s">
        <v>38</v>
      </c>
      <c r="B106" s="15" t="s">
        <v>171</v>
      </c>
      <c r="C106" s="15" t="s">
        <v>172</v>
      </c>
      <c r="D106" s="35" t="s">
        <v>132</v>
      </c>
      <c r="E106" s="8">
        <v>22100</v>
      </c>
      <c r="F106" s="9">
        <v>19854419</v>
      </c>
      <c r="G106" s="11">
        <f t="shared" si="3"/>
        <v>1.2610783334544511E-2</v>
      </c>
    </row>
    <row r="107" spans="1:8" x14ac:dyDescent="0.25">
      <c r="A107" s="15" t="s">
        <v>346</v>
      </c>
      <c r="B107" s="15" t="s">
        <v>205</v>
      </c>
      <c r="C107" s="15" t="s">
        <v>206</v>
      </c>
      <c r="D107" s="35" t="s">
        <v>158</v>
      </c>
      <c r="E107" s="8">
        <v>2350</v>
      </c>
      <c r="F107" s="9">
        <v>2331388</v>
      </c>
      <c r="G107" s="11">
        <f t="shared" si="3"/>
        <v>1.4808103393384143E-3</v>
      </c>
    </row>
    <row r="108" spans="1:8" x14ac:dyDescent="0.25">
      <c r="A108" s="15" t="s">
        <v>477</v>
      </c>
      <c r="B108" s="15" t="s">
        <v>530</v>
      </c>
      <c r="C108" s="15" t="s">
        <v>531</v>
      </c>
      <c r="D108" s="35" t="s">
        <v>503</v>
      </c>
      <c r="E108" s="8">
        <v>2314</v>
      </c>
      <c r="F108" s="9">
        <v>2324991.5</v>
      </c>
      <c r="G108" s="11">
        <f t="shared" si="3"/>
        <v>1.4767475221086875E-3</v>
      </c>
    </row>
    <row r="109" spans="1:8" x14ac:dyDescent="0.25">
      <c r="A109" s="15" t="s">
        <v>707</v>
      </c>
      <c r="B109" s="15" t="s">
        <v>171</v>
      </c>
      <c r="C109" s="54" t="s">
        <v>172</v>
      </c>
      <c r="D109" s="35" t="s">
        <v>704</v>
      </c>
      <c r="E109" s="8">
        <v>1900</v>
      </c>
      <c r="F109" s="9">
        <v>1904465</v>
      </c>
      <c r="G109" s="11">
        <f t="shared" si="3"/>
        <v>1.2096448394296158E-3</v>
      </c>
    </row>
    <row r="110" spans="1:8" x14ac:dyDescent="0.25">
      <c r="A110" s="15" t="s">
        <v>373</v>
      </c>
      <c r="B110" s="15" t="s">
        <v>237</v>
      </c>
      <c r="C110" s="56" t="s">
        <v>238</v>
      </c>
      <c r="D110" s="35" t="s">
        <v>149</v>
      </c>
      <c r="E110" s="8">
        <v>5000</v>
      </c>
      <c r="F110" s="9">
        <v>4722150</v>
      </c>
      <c r="G110" s="11">
        <f t="shared" si="3"/>
        <v>2.9993328197223681E-3</v>
      </c>
      <c r="H110" s="41"/>
    </row>
    <row r="111" spans="1:8" x14ac:dyDescent="0.25">
      <c r="A111" s="15" t="s">
        <v>362</v>
      </c>
      <c r="B111" s="15" t="s">
        <v>219</v>
      </c>
      <c r="C111" s="15" t="s">
        <v>220</v>
      </c>
      <c r="D111" s="35" t="s">
        <v>71</v>
      </c>
      <c r="E111" s="8">
        <v>5000</v>
      </c>
      <c r="F111" s="9">
        <v>4958600</v>
      </c>
      <c r="G111" s="11">
        <f t="shared" si="3"/>
        <v>3.1495170038807188E-3</v>
      </c>
    </row>
    <row r="112" spans="1:8" ht="30" x14ac:dyDescent="0.25">
      <c r="A112" s="48" t="s">
        <v>675</v>
      </c>
      <c r="B112" s="48" t="s">
        <v>201</v>
      </c>
      <c r="C112" s="48" t="s">
        <v>202</v>
      </c>
      <c r="D112" s="63" t="s">
        <v>672</v>
      </c>
      <c r="E112" s="8">
        <v>4600</v>
      </c>
      <c r="F112" s="9">
        <v>4232092</v>
      </c>
      <c r="G112" s="11">
        <f t="shared" si="3"/>
        <v>2.6880663324300321E-3</v>
      </c>
    </row>
    <row r="113" spans="1:7" x14ac:dyDescent="0.25">
      <c r="A113" s="38" t="s">
        <v>718</v>
      </c>
      <c r="B113" s="38" t="s">
        <v>171</v>
      </c>
      <c r="C113" s="39" t="s">
        <v>172</v>
      </c>
      <c r="D113" s="64" t="s">
        <v>719</v>
      </c>
      <c r="E113" s="8">
        <v>1000</v>
      </c>
      <c r="F113" s="9">
        <v>956510</v>
      </c>
      <c r="G113" s="11">
        <f t="shared" si="3"/>
        <v>6.0753932750815681E-4</v>
      </c>
    </row>
    <row r="114" spans="1:7" x14ac:dyDescent="0.25">
      <c r="A114" s="15" t="s">
        <v>419</v>
      </c>
      <c r="B114" s="15" t="s">
        <v>269</v>
      </c>
      <c r="C114" s="15" t="s">
        <v>270</v>
      </c>
      <c r="D114" s="61" t="s">
        <v>138</v>
      </c>
      <c r="E114" s="8">
        <v>950</v>
      </c>
      <c r="F114" s="9">
        <v>890862.5</v>
      </c>
      <c r="G114" s="11">
        <f t="shared" si="3"/>
        <v>5.6584249422612974E-4</v>
      </c>
    </row>
    <row r="115" spans="1:7" x14ac:dyDescent="0.25">
      <c r="A115" s="15" t="s">
        <v>785</v>
      </c>
      <c r="B115" s="15" t="s">
        <v>225</v>
      </c>
      <c r="C115" s="15" t="s">
        <v>226</v>
      </c>
      <c r="D115" s="35" t="s">
        <v>784</v>
      </c>
      <c r="E115" s="8">
        <v>2800</v>
      </c>
      <c r="F115" s="9">
        <v>2801112.44</v>
      </c>
      <c r="G115" s="11">
        <f t="shared" si="3"/>
        <v>1.7791617108784351E-3</v>
      </c>
    </row>
    <row r="116" spans="1:7" ht="30" x14ac:dyDescent="0.25">
      <c r="A116" s="15" t="s">
        <v>324</v>
      </c>
      <c r="B116" s="15" t="s">
        <v>181</v>
      </c>
      <c r="C116" s="15" t="s">
        <v>182</v>
      </c>
      <c r="D116" s="35" t="s">
        <v>639</v>
      </c>
      <c r="E116" s="8">
        <v>3200</v>
      </c>
      <c r="F116" s="9">
        <v>3100352</v>
      </c>
      <c r="G116" s="11">
        <f t="shared" si="3"/>
        <v>1.969227471870204E-3</v>
      </c>
    </row>
    <row r="117" spans="1:7" ht="30" x14ac:dyDescent="0.25">
      <c r="A117" s="15" t="s">
        <v>429</v>
      </c>
      <c r="B117" s="15" t="s">
        <v>677</v>
      </c>
      <c r="C117" s="40" t="s">
        <v>280</v>
      </c>
      <c r="D117" s="35" t="s">
        <v>635</v>
      </c>
      <c r="E117" s="8">
        <v>17000</v>
      </c>
      <c r="F117" s="9">
        <v>17070550</v>
      </c>
      <c r="G117" s="11">
        <f t="shared" si="3"/>
        <v>1.0842574010929699E-2</v>
      </c>
    </row>
    <row r="118" spans="1:7" ht="30" x14ac:dyDescent="0.25">
      <c r="A118" s="15" t="s">
        <v>356</v>
      </c>
      <c r="B118" s="15" t="s">
        <v>209</v>
      </c>
      <c r="C118" s="64" t="s">
        <v>210</v>
      </c>
      <c r="D118" s="35" t="s">
        <v>104</v>
      </c>
      <c r="E118" s="8">
        <v>13000</v>
      </c>
      <c r="F118" s="9">
        <v>12403950</v>
      </c>
      <c r="G118" s="11">
        <f t="shared" si="3"/>
        <v>7.8785244706744331E-3</v>
      </c>
    </row>
    <row r="119" spans="1:7" x14ac:dyDescent="0.25">
      <c r="A119" s="15" t="s">
        <v>483</v>
      </c>
      <c r="B119" s="15" t="s">
        <v>532</v>
      </c>
      <c r="C119" s="15" t="s">
        <v>533</v>
      </c>
      <c r="D119" s="57" t="s">
        <v>509</v>
      </c>
      <c r="E119" s="8">
        <v>11990</v>
      </c>
      <c r="F119" s="9">
        <v>11235129.380000001</v>
      </c>
      <c r="G119" s="11">
        <f t="shared" si="3"/>
        <v>7.1361333890835798E-3</v>
      </c>
    </row>
    <row r="120" spans="1:7" x14ac:dyDescent="0.25">
      <c r="A120" s="15" t="s">
        <v>400</v>
      </c>
      <c r="B120" s="15" t="s">
        <v>257</v>
      </c>
      <c r="C120" s="15" t="s">
        <v>258</v>
      </c>
      <c r="D120" s="35" t="s">
        <v>84</v>
      </c>
      <c r="E120" s="8">
        <v>3000</v>
      </c>
      <c r="F120" s="9">
        <v>2866440</v>
      </c>
      <c r="G120" s="11">
        <f t="shared" si="3"/>
        <v>1.8206553302552832E-3</v>
      </c>
    </row>
    <row r="121" spans="1:7" x14ac:dyDescent="0.25">
      <c r="A121" s="15" t="s">
        <v>473</v>
      </c>
      <c r="B121" s="15" t="s">
        <v>217</v>
      </c>
      <c r="C121" s="15" t="s">
        <v>218</v>
      </c>
      <c r="D121" s="56" t="s">
        <v>499</v>
      </c>
      <c r="E121" s="8">
        <v>3000</v>
      </c>
      <c r="F121" s="9">
        <v>2702400</v>
      </c>
      <c r="G121" s="11">
        <f t="shared" si="3"/>
        <v>1.7164632661007652E-3</v>
      </c>
    </row>
    <row r="122" spans="1:7" x14ac:dyDescent="0.25">
      <c r="A122" s="15" t="s">
        <v>361</v>
      </c>
      <c r="B122" s="15" t="s">
        <v>217</v>
      </c>
      <c r="C122" s="15" t="s">
        <v>218</v>
      </c>
      <c r="D122" s="35" t="s">
        <v>65</v>
      </c>
      <c r="E122" s="8">
        <v>1000</v>
      </c>
      <c r="F122" s="9">
        <v>890000</v>
      </c>
      <c r="G122" s="11">
        <f t="shared" si="3"/>
        <v>5.6529466652963328E-4</v>
      </c>
    </row>
    <row r="123" spans="1:7" x14ac:dyDescent="0.25">
      <c r="A123" s="15" t="s">
        <v>331</v>
      </c>
      <c r="B123" s="15" t="s">
        <v>187</v>
      </c>
      <c r="C123" s="57" t="s">
        <v>188</v>
      </c>
      <c r="D123" s="57" t="s">
        <v>108</v>
      </c>
      <c r="E123" s="8">
        <v>23500</v>
      </c>
      <c r="F123" s="9">
        <v>22598775</v>
      </c>
      <c r="G123" s="11">
        <f t="shared" si="3"/>
        <v>1.4353895480453049E-2</v>
      </c>
    </row>
    <row r="124" spans="1:7" x14ac:dyDescent="0.25">
      <c r="A124" s="46" t="s">
        <v>475</v>
      </c>
      <c r="B124" s="46" t="s">
        <v>235</v>
      </c>
      <c r="C124" s="46" t="s">
        <v>236</v>
      </c>
      <c r="D124" s="54" t="s">
        <v>501</v>
      </c>
      <c r="E124" s="8">
        <v>20109</v>
      </c>
      <c r="F124" s="9">
        <v>20560447.050000001</v>
      </c>
      <c r="G124" s="11">
        <f t="shared" si="3"/>
        <v>1.3059225908797677E-2</v>
      </c>
    </row>
    <row r="125" spans="1:7" ht="30" x14ac:dyDescent="0.25">
      <c r="A125" s="15" t="s">
        <v>403</v>
      </c>
      <c r="B125" s="15" t="s">
        <v>261</v>
      </c>
      <c r="C125" s="56" t="s">
        <v>262</v>
      </c>
      <c r="D125" s="53" t="s">
        <v>144</v>
      </c>
      <c r="E125" s="8">
        <v>3250</v>
      </c>
      <c r="F125" s="9">
        <v>2957093.69</v>
      </c>
      <c r="G125" s="11">
        <f t="shared" si="3"/>
        <v>1.8782351588600367E-3</v>
      </c>
    </row>
    <row r="126" spans="1:7" x14ac:dyDescent="0.25">
      <c r="A126" s="15" t="s">
        <v>469</v>
      </c>
      <c r="B126" s="15" t="s">
        <v>528</v>
      </c>
      <c r="C126" s="15" t="s">
        <v>529</v>
      </c>
      <c r="D126" s="56" t="s">
        <v>495</v>
      </c>
      <c r="E126" s="8">
        <v>15000</v>
      </c>
      <c r="F126" s="9">
        <v>14765400</v>
      </c>
      <c r="G126" s="11">
        <f t="shared" si="3"/>
        <v>9.378429066490614E-3</v>
      </c>
    </row>
    <row r="127" spans="1:7" x14ac:dyDescent="0.25">
      <c r="A127" s="15" t="s">
        <v>45</v>
      </c>
      <c r="B127" s="15" t="s">
        <v>171</v>
      </c>
      <c r="C127" s="15" t="s">
        <v>172</v>
      </c>
      <c r="D127" s="64" t="s">
        <v>95</v>
      </c>
      <c r="E127" s="8">
        <v>31000</v>
      </c>
      <c r="F127" s="9">
        <v>32147393.300000001</v>
      </c>
      <c r="G127" s="11">
        <f t="shared" si="3"/>
        <v>2.041882019698929E-2</v>
      </c>
    </row>
    <row r="128" spans="1:7" x14ac:dyDescent="0.25">
      <c r="A128" s="38" t="s">
        <v>758</v>
      </c>
      <c r="B128" s="38" t="s">
        <v>299</v>
      </c>
      <c r="C128" s="38" t="s">
        <v>300</v>
      </c>
      <c r="D128" s="26" t="s">
        <v>757</v>
      </c>
      <c r="E128" s="8">
        <v>1000</v>
      </c>
      <c r="F128" s="9">
        <v>948880</v>
      </c>
      <c r="G128" s="11">
        <f t="shared" si="3"/>
        <v>6.0269303727712178E-4</v>
      </c>
    </row>
    <row r="129" spans="1:7" x14ac:dyDescent="0.25">
      <c r="A129" s="15" t="s">
        <v>462</v>
      </c>
      <c r="B129" s="15" t="s">
        <v>516</v>
      </c>
      <c r="C129" s="53" t="s">
        <v>517</v>
      </c>
      <c r="D129" s="35" t="s">
        <v>488</v>
      </c>
      <c r="E129" s="8">
        <v>28800</v>
      </c>
      <c r="F129" s="9">
        <v>26299008</v>
      </c>
      <c r="G129" s="11">
        <f t="shared" si="3"/>
        <v>1.6704144895977706E-2</v>
      </c>
    </row>
    <row r="130" spans="1:7" ht="30" x14ac:dyDescent="0.25">
      <c r="A130" s="15" t="s">
        <v>440</v>
      </c>
      <c r="B130" s="15" t="s">
        <v>291</v>
      </c>
      <c r="C130" s="15" t="s">
        <v>292</v>
      </c>
      <c r="D130" s="35" t="s">
        <v>161</v>
      </c>
      <c r="E130" s="8">
        <v>9800</v>
      </c>
      <c r="F130" s="9">
        <v>9476796</v>
      </c>
      <c r="G130" s="11">
        <f t="shared" si="3"/>
        <v>6.019305881561081E-3</v>
      </c>
    </row>
    <row r="131" spans="1:7" x14ac:dyDescent="0.25">
      <c r="A131" s="15" t="s">
        <v>447</v>
      </c>
      <c r="B131" s="15" t="s">
        <v>297</v>
      </c>
      <c r="C131" s="15" t="s">
        <v>298</v>
      </c>
      <c r="D131" s="35" t="s">
        <v>110</v>
      </c>
      <c r="E131" s="8">
        <v>1500</v>
      </c>
      <c r="F131" s="9">
        <v>1452915</v>
      </c>
      <c r="G131" s="11">
        <f t="shared" si="3"/>
        <v>9.2283719148415972E-4</v>
      </c>
    </row>
    <row r="132" spans="1:7" ht="30" x14ac:dyDescent="0.25">
      <c r="A132" s="48" t="s">
        <v>359</v>
      </c>
      <c r="B132" s="48" t="s">
        <v>215</v>
      </c>
      <c r="C132" s="48" t="s">
        <v>216</v>
      </c>
      <c r="D132" s="48" t="s">
        <v>58</v>
      </c>
      <c r="E132" s="8">
        <v>2500</v>
      </c>
      <c r="F132" s="9">
        <v>2318550</v>
      </c>
      <c r="G132" s="11">
        <f t="shared" si="3"/>
        <v>1.4726561225643609E-3</v>
      </c>
    </row>
    <row r="133" spans="1:7" ht="30" x14ac:dyDescent="0.25">
      <c r="A133" s="15" t="s">
        <v>554</v>
      </c>
      <c r="B133" s="15" t="s">
        <v>311</v>
      </c>
      <c r="C133" s="15" t="s">
        <v>312</v>
      </c>
      <c r="D133" s="35" t="s">
        <v>50</v>
      </c>
      <c r="E133" s="8">
        <v>6555</v>
      </c>
      <c r="F133" s="9">
        <v>6232952.8499999996</v>
      </c>
      <c r="G133" s="11">
        <f t="shared" ref="G133:G164" si="4">F133/$F$235</f>
        <v>3.9589382054333452E-3</v>
      </c>
    </row>
    <row r="134" spans="1:7" ht="30" x14ac:dyDescent="0.25">
      <c r="A134" s="15" t="s">
        <v>663</v>
      </c>
      <c r="B134" s="15" t="s">
        <v>209</v>
      </c>
      <c r="C134" s="15" t="s">
        <v>210</v>
      </c>
      <c r="D134" s="56" t="s">
        <v>658</v>
      </c>
      <c r="E134" s="8">
        <v>9900</v>
      </c>
      <c r="F134" s="9">
        <v>9317583</v>
      </c>
      <c r="G134" s="11">
        <f t="shared" si="4"/>
        <v>5.9181797470193032E-3</v>
      </c>
    </row>
    <row r="135" spans="1:7" ht="30" x14ac:dyDescent="0.25">
      <c r="A135" s="15" t="s">
        <v>678</v>
      </c>
      <c r="B135" s="15" t="s">
        <v>677</v>
      </c>
      <c r="C135" s="40" t="s">
        <v>280</v>
      </c>
      <c r="D135" s="35" t="s">
        <v>676</v>
      </c>
      <c r="E135" s="8">
        <v>3800</v>
      </c>
      <c r="F135" s="9">
        <v>3595028</v>
      </c>
      <c r="G135" s="11">
        <f t="shared" si="4"/>
        <v>2.2834271398030274E-3</v>
      </c>
    </row>
    <row r="136" spans="1:7" x14ac:dyDescent="0.25">
      <c r="A136" s="15" t="s">
        <v>708</v>
      </c>
      <c r="B136" s="15" t="s">
        <v>185</v>
      </c>
      <c r="C136" s="40" t="s">
        <v>186</v>
      </c>
      <c r="D136" s="35" t="s">
        <v>705</v>
      </c>
      <c r="E136" s="8">
        <v>3000</v>
      </c>
      <c r="F136" s="9">
        <v>2898030</v>
      </c>
      <c r="G136" s="11">
        <f t="shared" si="4"/>
        <v>1.8407201151043517E-3</v>
      </c>
    </row>
    <row r="137" spans="1:7" x14ac:dyDescent="0.25">
      <c r="A137" s="49" t="s">
        <v>698</v>
      </c>
      <c r="B137" s="49" t="s">
        <v>697</v>
      </c>
      <c r="C137" s="40" t="s">
        <v>702</v>
      </c>
      <c r="D137" s="49" t="s">
        <v>692</v>
      </c>
      <c r="E137" s="8">
        <v>4000</v>
      </c>
      <c r="F137" s="9">
        <v>3872400</v>
      </c>
      <c r="G137" s="11">
        <f t="shared" si="4"/>
        <v>2.4596034456959011E-3</v>
      </c>
    </row>
    <row r="138" spans="1:7" x14ac:dyDescent="0.25">
      <c r="A138" s="49" t="s">
        <v>714</v>
      </c>
      <c r="B138" s="49" t="s">
        <v>257</v>
      </c>
      <c r="C138" s="64" t="s">
        <v>258</v>
      </c>
      <c r="D138" s="49" t="s">
        <v>715</v>
      </c>
      <c r="E138" s="8">
        <v>3000</v>
      </c>
      <c r="F138" s="9">
        <v>3051480</v>
      </c>
      <c r="G138" s="11">
        <f t="shared" si="4"/>
        <v>1.9381858078897139E-3</v>
      </c>
    </row>
    <row r="139" spans="1:7" x14ac:dyDescent="0.25">
      <c r="A139" s="15" t="s">
        <v>716</v>
      </c>
      <c r="B139" s="15" t="s">
        <v>666</v>
      </c>
      <c r="C139" s="40" t="s">
        <v>668</v>
      </c>
      <c r="D139" s="56" t="s">
        <v>717</v>
      </c>
      <c r="E139" s="8">
        <v>5000</v>
      </c>
      <c r="F139" s="9">
        <v>4930550</v>
      </c>
      <c r="G139" s="11">
        <f t="shared" si="4"/>
        <v>3.1317006944468354E-3</v>
      </c>
    </row>
    <row r="140" spans="1:7" x14ac:dyDescent="0.25">
      <c r="A140" s="15" t="s">
        <v>772</v>
      </c>
      <c r="B140" s="15" t="s">
        <v>171</v>
      </c>
      <c r="C140" s="64" t="s">
        <v>172</v>
      </c>
      <c r="D140" s="35" t="s">
        <v>774</v>
      </c>
      <c r="E140" s="8">
        <v>10000</v>
      </c>
      <c r="F140" s="9">
        <v>9444400</v>
      </c>
      <c r="G140" s="11">
        <f t="shared" si="4"/>
        <v>5.9987291556994025E-3</v>
      </c>
    </row>
    <row r="141" spans="1:7" x14ac:dyDescent="0.25">
      <c r="A141" s="15" t="s">
        <v>739</v>
      </c>
      <c r="B141" s="15" t="s">
        <v>235</v>
      </c>
      <c r="C141" s="57" t="s">
        <v>236</v>
      </c>
      <c r="D141" s="35" t="s">
        <v>737</v>
      </c>
      <c r="E141" s="8">
        <v>550</v>
      </c>
      <c r="F141" s="9">
        <v>549103.5</v>
      </c>
      <c r="G141" s="11">
        <f t="shared" si="4"/>
        <v>3.4876997744129719E-4</v>
      </c>
    </row>
    <row r="142" spans="1:7" x14ac:dyDescent="0.25">
      <c r="A142" s="38" t="s">
        <v>742</v>
      </c>
      <c r="B142" s="15" t="s">
        <v>740</v>
      </c>
      <c r="C142" s="40" t="s">
        <v>741</v>
      </c>
      <c r="D142" s="35" t="s">
        <v>738</v>
      </c>
      <c r="E142" s="8">
        <v>4000</v>
      </c>
      <c r="F142" s="9">
        <v>3956680</v>
      </c>
      <c r="G142" s="11">
        <f t="shared" si="4"/>
        <v>2.5131349451286175E-3</v>
      </c>
    </row>
    <row r="143" spans="1:7" x14ac:dyDescent="0.25">
      <c r="A143" s="15" t="s">
        <v>734</v>
      </c>
      <c r="B143" s="15" t="s">
        <v>733</v>
      </c>
      <c r="C143" s="40" t="s">
        <v>735</v>
      </c>
      <c r="D143" s="35" t="s">
        <v>725</v>
      </c>
      <c r="E143" s="8">
        <v>7033</v>
      </c>
      <c r="F143" s="9">
        <v>6877852.0199999996</v>
      </c>
      <c r="G143" s="11">
        <f t="shared" si="4"/>
        <v>4.3685540045910838E-3</v>
      </c>
    </row>
    <row r="144" spans="1:7" ht="30" x14ac:dyDescent="0.25">
      <c r="A144" s="15" t="s">
        <v>731</v>
      </c>
      <c r="B144" s="15" t="s">
        <v>730</v>
      </c>
      <c r="C144" s="64" t="s">
        <v>732</v>
      </c>
      <c r="D144" s="39" t="s">
        <v>727</v>
      </c>
      <c r="E144" s="8">
        <v>8000</v>
      </c>
      <c r="F144" s="9">
        <v>7969760</v>
      </c>
      <c r="G144" s="11">
        <f t="shared" si="4"/>
        <v>5.0620930578890002E-3</v>
      </c>
    </row>
    <row r="145" spans="1:7" ht="30" x14ac:dyDescent="0.25">
      <c r="A145" s="38" t="s">
        <v>753</v>
      </c>
      <c r="B145" s="38" t="s">
        <v>189</v>
      </c>
      <c r="C145" s="57" t="s">
        <v>190</v>
      </c>
      <c r="D145" s="38" t="s">
        <v>754</v>
      </c>
      <c r="E145" s="8">
        <v>6250</v>
      </c>
      <c r="F145" s="9">
        <v>6094750</v>
      </c>
      <c r="G145" s="11">
        <f t="shared" si="4"/>
        <v>3.8711569312713284E-3</v>
      </c>
    </row>
    <row r="146" spans="1:7" x14ac:dyDescent="0.25">
      <c r="A146" s="39" t="s">
        <v>768</v>
      </c>
      <c r="B146" s="39" t="s">
        <v>225</v>
      </c>
      <c r="C146" s="56" t="s">
        <v>226</v>
      </c>
      <c r="D146" s="39" t="s">
        <v>769</v>
      </c>
      <c r="E146" s="8">
        <v>8000</v>
      </c>
      <c r="F146" s="9">
        <v>7778240</v>
      </c>
      <c r="G146" s="11">
        <f t="shared" si="4"/>
        <v>4.9404467269521966E-3</v>
      </c>
    </row>
    <row r="147" spans="1:7" ht="30" x14ac:dyDescent="0.25">
      <c r="A147" s="38" t="s">
        <v>778</v>
      </c>
      <c r="B147" s="38" t="s">
        <v>189</v>
      </c>
      <c r="C147" s="57" t="s">
        <v>190</v>
      </c>
      <c r="D147" s="38" t="s">
        <v>776</v>
      </c>
      <c r="E147" s="8">
        <v>2500</v>
      </c>
      <c r="F147" s="9">
        <v>2424800</v>
      </c>
      <c r="G147" s="11">
        <f t="shared" si="4"/>
        <v>1.5401421431472525E-3</v>
      </c>
    </row>
    <row r="148" spans="1:7" x14ac:dyDescent="0.25">
      <c r="A148" s="49" t="s">
        <v>770</v>
      </c>
      <c r="B148" s="49" t="s">
        <v>666</v>
      </c>
      <c r="C148" s="40" t="s">
        <v>668</v>
      </c>
      <c r="D148" s="49" t="s">
        <v>771</v>
      </c>
      <c r="E148" s="8">
        <v>20000</v>
      </c>
      <c r="F148" s="9">
        <v>19723800</v>
      </c>
      <c r="G148" s="11">
        <f t="shared" si="4"/>
        <v>1.2527819037862001E-2</v>
      </c>
    </row>
    <row r="149" spans="1:7" x14ac:dyDescent="0.25">
      <c r="A149" s="46" t="s">
        <v>780</v>
      </c>
      <c r="B149" s="46" t="s">
        <v>779</v>
      </c>
      <c r="C149" s="40" t="s">
        <v>781</v>
      </c>
      <c r="D149" s="46" t="s">
        <v>777</v>
      </c>
      <c r="E149" s="8">
        <v>2000</v>
      </c>
      <c r="F149" s="9">
        <v>1905300</v>
      </c>
      <c r="G149" s="11">
        <f t="shared" si="4"/>
        <v>1.210175200156079E-3</v>
      </c>
    </row>
    <row r="150" spans="1:7" x14ac:dyDescent="0.25">
      <c r="A150" s="46" t="s">
        <v>796</v>
      </c>
      <c r="B150" s="46" t="s">
        <v>219</v>
      </c>
      <c r="C150" s="64" t="s">
        <v>220</v>
      </c>
      <c r="D150" s="46" t="s">
        <v>795</v>
      </c>
      <c r="E150" s="8">
        <v>8000</v>
      </c>
      <c r="F150" s="9">
        <v>8042480</v>
      </c>
      <c r="G150" s="11">
        <f t="shared" si="4"/>
        <v>5.1082820782822978E-3</v>
      </c>
    </row>
    <row r="151" spans="1:7" ht="16.5" customHeight="1" x14ac:dyDescent="0.25">
      <c r="A151" s="15" t="s">
        <v>315</v>
      </c>
      <c r="B151" s="15"/>
      <c r="C151" s="15"/>
      <c r="D151" s="15"/>
      <c r="E151" s="8"/>
      <c r="F151" s="9">
        <f>SUM(F5:F150)</f>
        <v>1324124294.5199997</v>
      </c>
      <c r="G151" s="11">
        <f t="shared" si="4"/>
        <v>0.84103415900502154</v>
      </c>
    </row>
    <row r="152" spans="1:7" ht="16.5" customHeight="1" x14ac:dyDescent="0.25">
      <c r="A152" s="26"/>
      <c r="B152" s="26"/>
      <c r="C152" s="26"/>
      <c r="D152" s="26"/>
      <c r="E152" s="27"/>
      <c r="F152" s="28"/>
      <c r="G152" s="29"/>
    </row>
    <row r="153" spans="1:7" ht="16.5" customHeight="1" x14ac:dyDescent="0.25">
      <c r="A153" s="30" t="s">
        <v>559</v>
      </c>
      <c r="B153" s="26"/>
      <c r="C153" s="26"/>
      <c r="D153" s="26"/>
      <c r="E153" s="27"/>
      <c r="F153" s="28"/>
      <c r="G153" s="29"/>
    </row>
    <row r="154" spans="1:7" ht="45" x14ac:dyDescent="0.25">
      <c r="A154" s="17" t="s">
        <v>0</v>
      </c>
      <c r="B154" s="17" t="s">
        <v>20</v>
      </c>
      <c r="C154" s="17" t="s">
        <v>1</v>
      </c>
      <c r="D154" s="17" t="s">
        <v>22</v>
      </c>
      <c r="E154" s="17" t="s">
        <v>10</v>
      </c>
      <c r="F154" s="17" t="s">
        <v>6</v>
      </c>
      <c r="G154" s="17" t="s">
        <v>557</v>
      </c>
    </row>
    <row r="155" spans="1:7" ht="30" x14ac:dyDescent="0.25">
      <c r="A155" s="17" t="s">
        <v>451</v>
      </c>
      <c r="B155" s="17" t="s">
        <v>301</v>
      </c>
      <c r="C155" s="17" t="s">
        <v>302</v>
      </c>
      <c r="D155" s="17" t="s">
        <v>162</v>
      </c>
      <c r="E155" s="8" t="s">
        <v>162</v>
      </c>
      <c r="F155" s="9">
        <v>4107841.75</v>
      </c>
      <c r="G155" s="11">
        <f t="shared" ref="G155:G174" si="5">F155/$F$235</f>
        <v>2.6091472272165789E-3</v>
      </c>
    </row>
    <row r="156" spans="1:7" ht="30" x14ac:dyDescent="0.25">
      <c r="A156" s="35" t="s">
        <v>452</v>
      </c>
      <c r="B156" s="35" t="s">
        <v>243</v>
      </c>
      <c r="C156" s="35" t="s">
        <v>244</v>
      </c>
      <c r="D156" s="35" t="s">
        <v>164</v>
      </c>
      <c r="E156" s="8" t="s">
        <v>164</v>
      </c>
      <c r="F156" s="9">
        <v>9043440</v>
      </c>
      <c r="G156" s="11">
        <f t="shared" si="5"/>
        <v>5.7440543809896029E-3</v>
      </c>
    </row>
    <row r="157" spans="1:7" x14ac:dyDescent="0.25">
      <c r="A157" s="35" t="s">
        <v>453</v>
      </c>
      <c r="B157" s="35" t="s">
        <v>303</v>
      </c>
      <c r="C157" s="38" t="s">
        <v>304</v>
      </c>
      <c r="D157" s="35" t="s">
        <v>163</v>
      </c>
      <c r="E157" s="8" t="s">
        <v>163</v>
      </c>
      <c r="F157" s="9">
        <v>20790350</v>
      </c>
      <c r="G157" s="11">
        <f t="shared" si="5"/>
        <v>1.3205251652004901E-2</v>
      </c>
    </row>
    <row r="158" spans="1:7" x14ac:dyDescent="0.25">
      <c r="A158" s="17" t="s">
        <v>455</v>
      </c>
      <c r="B158" s="17" t="s">
        <v>255</v>
      </c>
      <c r="C158" s="17" t="s">
        <v>256</v>
      </c>
      <c r="D158" s="17" t="s">
        <v>166</v>
      </c>
      <c r="E158" s="8" t="s">
        <v>166</v>
      </c>
      <c r="F158" s="9">
        <v>7271550</v>
      </c>
      <c r="G158" s="11">
        <f t="shared" si="5"/>
        <v>4.6186162161837695E-3</v>
      </c>
    </row>
    <row r="159" spans="1:7" ht="30" x14ac:dyDescent="0.25">
      <c r="A159" s="17" t="s">
        <v>454</v>
      </c>
      <c r="B159" s="17" t="s">
        <v>305</v>
      </c>
      <c r="C159" s="39" t="s">
        <v>306</v>
      </c>
      <c r="D159" s="17" t="s">
        <v>165</v>
      </c>
      <c r="E159" s="8" t="s">
        <v>165</v>
      </c>
      <c r="F159" s="9">
        <v>7979037.5</v>
      </c>
      <c r="G159" s="11">
        <f t="shared" si="5"/>
        <v>5.0679857784156615E-3</v>
      </c>
    </row>
    <row r="160" spans="1:7" x14ac:dyDescent="0.25">
      <c r="A160" s="17" t="s">
        <v>458</v>
      </c>
      <c r="B160" s="17" t="s">
        <v>536</v>
      </c>
      <c r="C160" s="17" t="s">
        <v>537</v>
      </c>
      <c r="D160" s="17" t="s">
        <v>514</v>
      </c>
      <c r="E160" s="8" t="s">
        <v>514</v>
      </c>
      <c r="F160" s="9">
        <v>1613.15</v>
      </c>
      <c r="G160" s="11">
        <f t="shared" si="5"/>
        <v>1.024612462148627E-6</v>
      </c>
    </row>
    <row r="161" spans="1:7" ht="16.5" customHeight="1" x14ac:dyDescent="0.25">
      <c r="A161" s="17" t="s">
        <v>461</v>
      </c>
      <c r="B161" s="17" t="s">
        <v>299</v>
      </c>
      <c r="C161" s="17" t="s">
        <v>300</v>
      </c>
      <c r="D161" s="17" t="s">
        <v>169</v>
      </c>
      <c r="E161" s="8" t="s">
        <v>169</v>
      </c>
      <c r="F161" s="9">
        <v>18268840</v>
      </c>
      <c r="G161" s="11">
        <f t="shared" si="5"/>
        <v>1.1603682938969916E-2</v>
      </c>
    </row>
    <row r="162" spans="1:7" ht="30" x14ac:dyDescent="0.25">
      <c r="A162" s="17" t="s">
        <v>459</v>
      </c>
      <c r="B162" s="17" t="s">
        <v>281</v>
      </c>
      <c r="C162" s="17" t="s">
        <v>282</v>
      </c>
      <c r="D162" s="17" t="s">
        <v>170</v>
      </c>
      <c r="E162" s="8" t="s">
        <v>170</v>
      </c>
      <c r="F162" s="9">
        <v>3052785</v>
      </c>
      <c r="G162" s="11">
        <f t="shared" si="5"/>
        <v>1.9390146950131085E-3</v>
      </c>
    </row>
    <row r="163" spans="1:7" ht="30" x14ac:dyDescent="0.25">
      <c r="A163" s="17" t="s">
        <v>684</v>
      </c>
      <c r="B163" s="17" t="s">
        <v>683</v>
      </c>
      <c r="C163" s="17" t="s">
        <v>686</v>
      </c>
      <c r="D163" s="17" t="s">
        <v>681</v>
      </c>
      <c r="E163" s="8" t="s">
        <v>681</v>
      </c>
      <c r="F163" s="9">
        <v>1930588</v>
      </c>
      <c r="G163" s="11">
        <f t="shared" si="5"/>
        <v>1.2262371906360805E-3</v>
      </c>
    </row>
    <row r="164" spans="1:7" ht="16.5" customHeight="1" x14ac:dyDescent="0.25">
      <c r="A164" s="17" t="s">
        <v>685</v>
      </c>
      <c r="B164" s="17" t="s">
        <v>275</v>
      </c>
      <c r="C164" s="17" t="s">
        <v>276</v>
      </c>
      <c r="D164" s="17" t="s">
        <v>682</v>
      </c>
      <c r="E164" s="8" t="s">
        <v>682</v>
      </c>
      <c r="F164" s="9">
        <v>1564400</v>
      </c>
      <c r="G164" s="11">
        <f t="shared" si="5"/>
        <v>9.9364828799882962E-4</v>
      </c>
    </row>
    <row r="165" spans="1:7" ht="30" x14ac:dyDescent="0.25">
      <c r="A165" s="17" t="s">
        <v>713</v>
      </c>
      <c r="B165" s="17" t="s">
        <v>712</v>
      </c>
      <c r="C165" s="51">
        <v>1027402166835</v>
      </c>
      <c r="D165" s="17" t="s">
        <v>711</v>
      </c>
      <c r="E165" s="8" t="s">
        <v>711</v>
      </c>
      <c r="F165" s="9">
        <v>596550</v>
      </c>
      <c r="G165" s="11">
        <f t="shared" si="5"/>
        <v>3.7890621721151991E-4</v>
      </c>
    </row>
    <row r="166" spans="1:7" ht="16.5" customHeight="1" x14ac:dyDescent="0.25">
      <c r="A166" s="17" t="s">
        <v>457</v>
      </c>
      <c r="B166" s="17" t="s">
        <v>307</v>
      </c>
      <c r="C166" s="48" t="s">
        <v>308</v>
      </c>
      <c r="D166" s="17" t="s">
        <v>167</v>
      </c>
      <c r="E166" s="8" t="s">
        <v>167</v>
      </c>
      <c r="F166" s="9">
        <v>722654.4</v>
      </c>
      <c r="G166" s="11">
        <f t="shared" si="5"/>
        <v>4.5900300906086765E-4</v>
      </c>
    </row>
    <row r="167" spans="1:7" x14ac:dyDescent="0.25">
      <c r="A167" s="17" t="s">
        <v>600</v>
      </c>
      <c r="B167" s="17" t="s">
        <v>295</v>
      </c>
      <c r="C167" s="17" t="s">
        <v>296</v>
      </c>
      <c r="D167" s="17" t="s">
        <v>599</v>
      </c>
      <c r="E167" s="8" t="s">
        <v>599</v>
      </c>
      <c r="F167" s="9">
        <v>1040239</v>
      </c>
      <c r="G167" s="11">
        <f t="shared" si="5"/>
        <v>6.60720852377662E-4</v>
      </c>
    </row>
    <row r="168" spans="1:7" ht="30" x14ac:dyDescent="0.25">
      <c r="A168" s="48" t="s">
        <v>456</v>
      </c>
      <c r="B168" s="48" t="s">
        <v>263</v>
      </c>
      <c r="C168" s="48" t="s">
        <v>264</v>
      </c>
      <c r="D168" s="48" t="s">
        <v>168</v>
      </c>
      <c r="E168" s="8" t="s">
        <v>168</v>
      </c>
      <c r="F168" s="9">
        <v>1530599.2</v>
      </c>
      <c r="G168" s="11">
        <f t="shared" si="5"/>
        <v>9.7217928579159936E-4</v>
      </c>
    </row>
    <row r="169" spans="1:7" x14ac:dyDescent="0.25">
      <c r="A169" s="48" t="s">
        <v>803</v>
      </c>
      <c r="B169" s="48" t="s">
        <v>267</v>
      </c>
      <c r="C169" s="64" t="s">
        <v>268</v>
      </c>
      <c r="D169" s="48" t="s">
        <v>800</v>
      </c>
      <c r="E169" s="8" t="s">
        <v>800</v>
      </c>
      <c r="F169" s="9">
        <v>283100</v>
      </c>
      <c r="G169" s="11">
        <f t="shared" si="5"/>
        <v>1.7981451696015639E-4</v>
      </c>
    </row>
    <row r="170" spans="1:7" x14ac:dyDescent="0.25">
      <c r="A170" s="48" t="s">
        <v>788</v>
      </c>
      <c r="B170" s="48" t="s">
        <v>789</v>
      </c>
      <c r="C170" s="40" t="s">
        <v>790</v>
      </c>
      <c r="D170" s="48" t="s">
        <v>791</v>
      </c>
      <c r="E170" s="8" t="s">
        <v>791</v>
      </c>
      <c r="F170" s="9">
        <v>2467252.5</v>
      </c>
      <c r="G170" s="11">
        <f t="shared" si="5"/>
        <v>1.5671063811594427E-3</v>
      </c>
    </row>
    <row r="171" spans="1:7" x14ac:dyDescent="0.25">
      <c r="A171" s="64" t="s">
        <v>604</v>
      </c>
      <c r="B171" s="64" t="s">
        <v>603</v>
      </c>
      <c r="C171" s="63" t="s">
        <v>602</v>
      </c>
      <c r="D171" s="64" t="s">
        <v>601</v>
      </c>
      <c r="E171" s="8" t="s">
        <v>601</v>
      </c>
      <c r="F171" s="9">
        <v>986930</v>
      </c>
      <c r="G171" s="11">
        <f t="shared" si="5"/>
        <v>6.2686097217763031E-4</v>
      </c>
    </row>
    <row r="172" spans="1:7" ht="30" x14ac:dyDescent="0.25">
      <c r="A172" s="64" t="s">
        <v>460</v>
      </c>
      <c r="B172" s="64" t="s">
        <v>538</v>
      </c>
      <c r="C172" s="64" t="s">
        <v>539</v>
      </c>
      <c r="D172" s="64" t="s">
        <v>515</v>
      </c>
      <c r="E172" s="8" t="s">
        <v>515</v>
      </c>
      <c r="F172" s="9">
        <v>453.15</v>
      </c>
      <c r="G172" s="11">
        <f t="shared" si="5"/>
        <v>2.8782390802011606E-7</v>
      </c>
    </row>
    <row r="173" spans="1:7" ht="16.5" customHeight="1" x14ac:dyDescent="0.25">
      <c r="A173" s="17" t="s">
        <v>802</v>
      </c>
      <c r="B173" s="17" t="s">
        <v>219</v>
      </c>
      <c r="C173" s="61" t="s">
        <v>220</v>
      </c>
      <c r="D173" s="61" t="s">
        <v>801</v>
      </c>
      <c r="E173" s="8" t="s">
        <v>801</v>
      </c>
      <c r="F173" s="9">
        <v>1370200</v>
      </c>
      <c r="G173" s="11">
        <f t="shared" si="5"/>
        <v>8.7029972143697022E-4</v>
      </c>
    </row>
    <row r="174" spans="1:7" ht="16.5" customHeight="1" x14ac:dyDescent="0.25">
      <c r="A174" s="17" t="s">
        <v>315</v>
      </c>
      <c r="B174" s="17"/>
      <c r="C174" s="17"/>
      <c r="D174" s="17"/>
      <c r="E174" s="8"/>
      <c r="F174" s="9">
        <f>SUM(F155:F173)</f>
        <v>83008423.650000021</v>
      </c>
      <c r="G174" s="11">
        <f t="shared" si="5"/>
        <v>5.272384175997448E-2</v>
      </c>
    </row>
    <row r="176" spans="1:7" x14ac:dyDescent="0.25">
      <c r="A176" t="s">
        <v>560</v>
      </c>
    </row>
    <row r="177" spans="1:7" ht="45" customHeight="1" x14ac:dyDescent="0.25">
      <c r="A177" s="15" t="s">
        <v>3</v>
      </c>
      <c r="B177" s="15" t="s">
        <v>1</v>
      </c>
      <c r="C177" s="23" t="s">
        <v>568</v>
      </c>
      <c r="D177" s="15" t="s">
        <v>7</v>
      </c>
      <c r="E177" s="15" t="s">
        <v>5</v>
      </c>
      <c r="F177" s="15" t="s">
        <v>12</v>
      </c>
      <c r="G177" s="17" t="s">
        <v>557</v>
      </c>
    </row>
    <row r="178" spans="1:7" ht="17.25" customHeight="1" x14ac:dyDescent="0.25">
      <c r="A178" s="53" t="s">
        <v>189</v>
      </c>
      <c r="B178" s="40" t="s">
        <v>190</v>
      </c>
      <c r="C178" s="42" t="s">
        <v>764</v>
      </c>
      <c r="D178" s="18">
        <v>44543</v>
      </c>
      <c r="E178" s="8">
        <v>16000000</v>
      </c>
      <c r="F178" s="9">
        <v>16311894.789999999</v>
      </c>
      <c r="G178" s="11">
        <f t="shared" ref="G178:G185" si="6">F178/$F$235</f>
        <v>1.0360704635707317E-2</v>
      </c>
    </row>
    <row r="179" spans="1:7" ht="16.5" customHeight="1" x14ac:dyDescent="0.25">
      <c r="A179" s="64" t="s">
        <v>317</v>
      </c>
      <c r="B179" s="24">
        <v>1027700167110</v>
      </c>
      <c r="C179" s="42" t="s">
        <v>804</v>
      </c>
      <c r="D179" s="18">
        <v>44587</v>
      </c>
      <c r="E179" s="8">
        <v>30000000</v>
      </c>
      <c r="F179" s="9">
        <v>30136101</v>
      </c>
      <c r="G179" s="11">
        <f t="shared" si="6"/>
        <v>1.9141322657638592E-2</v>
      </c>
    </row>
    <row r="180" spans="1:7" ht="16.5" customHeight="1" x14ac:dyDescent="0.25">
      <c r="A180" s="64" t="s">
        <v>297</v>
      </c>
      <c r="B180" s="64" t="s">
        <v>298</v>
      </c>
      <c r="C180" s="42" t="s">
        <v>805</v>
      </c>
      <c r="D180" s="18">
        <v>44602</v>
      </c>
      <c r="E180" s="8">
        <v>17500000</v>
      </c>
      <c r="F180" s="9">
        <v>17538451.789999999</v>
      </c>
      <c r="G180" s="11">
        <f t="shared" si="6"/>
        <v>1.1139767703454043E-2</v>
      </c>
    </row>
    <row r="181" spans="1:7" ht="16.5" customHeight="1" x14ac:dyDescent="0.25">
      <c r="A181" s="56" t="s">
        <v>297</v>
      </c>
      <c r="B181" s="59" t="s">
        <v>298</v>
      </c>
      <c r="C181" s="42" t="s">
        <v>792</v>
      </c>
      <c r="D181" s="18">
        <v>44572</v>
      </c>
      <c r="E181" s="8">
        <v>13000000</v>
      </c>
      <c r="F181" s="9">
        <v>13130274.449999999</v>
      </c>
      <c r="G181" s="11">
        <f t="shared" si="6"/>
        <v>8.3398585580396773E-3</v>
      </c>
    </row>
    <row r="182" spans="1:7" ht="16.5" customHeight="1" x14ac:dyDescent="0.25">
      <c r="A182" s="56" t="s">
        <v>297</v>
      </c>
      <c r="B182" s="59" t="s">
        <v>298</v>
      </c>
      <c r="C182" s="42" t="s">
        <v>763</v>
      </c>
      <c r="D182" s="18">
        <v>44587</v>
      </c>
      <c r="E182" s="8">
        <v>4000000</v>
      </c>
      <c r="F182" s="9">
        <v>4067607.67</v>
      </c>
      <c r="G182" s="11">
        <f t="shared" si="6"/>
        <v>2.5835920465011558E-3</v>
      </c>
    </row>
    <row r="183" spans="1:7" ht="16.5" customHeight="1" x14ac:dyDescent="0.25">
      <c r="A183" s="56" t="s">
        <v>297</v>
      </c>
      <c r="B183" s="59" t="s">
        <v>298</v>
      </c>
      <c r="C183" s="42" t="s">
        <v>605</v>
      </c>
      <c r="D183" s="18">
        <v>44587</v>
      </c>
      <c r="E183" s="8">
        <v>10000000</v>
      </c>
      <c r="F183" s="9">
        <v>10464669.91</v>
      </c>
      <c r="G183" s="11">
        <f t="shared" si="6"/>
        <v>6.6467663900181316E-3</v>
      </c>
    </row>
    <row r="184" spans="1:7" ht="16.5" customHeight="1" x14ac:dyDescent="0.25">
      <c r="A184" s="16" t="s">
        <v>297</v>
      </c>
      <c r="B184" s="59" t="s">
        <v>298</v>
      </c>
      <c r="C184" s="42" t="s">
        <v>596</v>
      </c>
      <c r="D184" s="18">
        <v>44557</v>
      </c>
      <c r="E184" s="8">
        <v>17500000</v>
      </c>
      <c r="F184" s="9">
        <v>18346841.149999999</v>
      </c>
      <c r="G184" s="11">
        <f t="shared" si="6"/>
        <v>1.165322634804652E-2</v>
      </c>
    </row>
    <row r="185" spans="1:7" ht="17.25" customHeight="1" x14ac:dyDescent="0.25">
      <c r="A185" s="15" t="s">
        <v>315</v>
      </c>
      <c r="B185" s="15"/>
      <c r="C185" s="59"/>
      <c r="D185" s="59"/>
      <c r="E185" s="8"/>
      <c r="F185" s="9">
        <f>SUM(F178:F184)</f>
        <v>109995840.75999999</v>
      </c>
      <c r="G185" s="11">
        <f t="shared" si="6"/>
        <v>6.986523833940543E-2</v>
      </c>
    </row>
    <row r="187" spans="1:7" x14ac:dyDescent="0.25">
      <c r="A187" t="s">
        <v>561</v>
      </c>
    </row>
    <row r="188" spans="1:7" ht="58.5" customHeight="1" x14ac:dyDescent="0.25">
      <c r="A188" s="15" t="s">
        <v>11</v>
      </c>
      <c r="B188" s="15" t="s">
        <v>8</v>
      </c>
      <c r="C188" s="15" t="s">
        <v>9</v>
      </c>
      <c r="D188" s="15" t="s">
        <v>17</v>
      </c>
      <c r="E188" s="15" t="s">
        <v>10</v>
      </c>
      <c r="F188" s="15" t="s">
        <v>6</v>
      </c>
      <c r="G188" s="17" t="s">
        <v>557</v>
      </c>
    </row>
    <row r="189" spans="1:7" ht="45" customHeight="1" x14ac:dyDescent="0.25">
      <c r="A189" s="16" t="s">
        <v>540</v>
      </c>
      <c r="B189" s="16" t="s">
        <v>541</v>
      </c>
      <c r="C189" s="16" t="s">
        <v>542</v>
      </c>
      <c r="D189" s="16" t="s">
        <v>543</v>
      </c>
      <c r="E189" s="19" t="s">
        <v>765</v>
      </c>
      <c r="F189" s="9">
        <v>24749189.399999999</v>
      </c>
      <c r="G189" s="11">
        <f>F189/$F$235</f>
        <v>1.571975816713678E-2</v>
      </c>
    </row>
    <row r="190" spans="1:7" ht="17.25" customHeight="1" x14ac:dyDescent="0.25">
      <c r="A190" s="15" t="s">
        <v>315</v>
      </c>
      <c r="B190" s="15"/>
      <c r="C190" s="15"/>
      <c r="D190" s="15"/>
      <c r="E190" s="8"/>
      <c r="F190" s="9">
        <f>F189</f>
        <v>24749189.399999999</v>
      </c>
      <c r="G190" s="11">
        <f>F190/$F$235</f>
        <v>1.571975816713678E-2</v>
      </c>
    </row>
    <row r="192" spans="1:7" x14ac:dyDescent="0.25">
      <c r="A192" t="s">
        <v>562</v>
      </c>
    </row>
    <row r="193" spans="1:7" ht="42.75" customHeight="1" x14ac:dyDescent="0.25">
      <c r="A193" s="15" t="s">
        <v>15</v>
      </c>
      <c r="B193" s="15" t="s">
        <v>14</v>
      </c>
      <c r="C193" s="15" t="s">
        <v>16</v>
      </c>
      <c r="D193" s="68" t="s">
        <v>13</v>
      </c>
      <c r="E193" s="70"/>
      <c r="F193" s="15" t="s">
        <v>6</v>
      </c>
      <c r="G193" s="17" t="s">
        <v>557</v>
      </c>
    </row>
    <row r="194" spans="1:7" ht="17.25" customHeight="1" x14ac:dyDescent="0.25">
      <c r="A194" s="15" t="s">
        <v>315</v>
      </c>
      <c r="B194" s="15"/>
      <c r="C194" s="15"/>
      <c r="D194" s="68"/>
      <c r="E194" s="70"/>
      <c r="F194" s="9"/>
      <c r="G194" s="11"/>
    </row>
    <row r="196" spans="1:7" x14ac:dyDescent="0.25">
      <c r="A196" t="s">
        <v>563</v>
      </c>
    </row>
    <row r="197" spans="1:7" ht="47.25" customHeight="1" x14ac:dyDescent="0.25">
      <c r="A197" s="15" t="s">
        <v>3</v>
      </c>
      <c r="B197" s="23" t="s">
        <v>1</v>
      </c>
      <c r="C197" s="23" t="s">
        <v>568</v>
      </c>
      <c r="D197" s="68" t="s">
        <v>4</v>
      </c>
      <c r="E197" s="70"/>
      <c r="F197" s="13" t="s">
        <v>18</v>
      </c>
      <c r="G197" s="17" t="s">
        <v>557</v>
      </c>
    </row>
    <row r="198" spans="1:7" x14ac:dyDescent="0.25">
      <c r="A198" s="16" t="s">
        <v>317</v>
      </c>
      <c r="B198" s="24">
        <v>1027700167110</v>
      </c>
      <c r="C198" s="43" t="s">
        <v>586</v>
      </c>
      <c r="D198" s="85" t="s">
        <v>316</v>
      </c>
      <c r="E198" s="85"/>
      <c r="F198" s="9">
        <v>76577.08</v>
      </c>
      <c r="G198" s="11">
        <f t="shared" ref="G198:G204" si="7">F198/$F$235</f>
        <v>4.8638893148778708E-5</v>
      </c>
    </row>
    <row r="199" spans="1:7" x14ac:dyDescent="0.25">
      <c r="A199" s="16" t="s">
        <v>317</v>
      </c>
      <c r="B199" s="24">
        <v>1027700167110</v>
      </c>
      <c r="C199" s="43" t="s">
        <v>587</v>
      </c>
      <c r="D199" s="85" t="s">
        <v>316</v>
      </c>
      <c r="E199" s="85"/>
      <c r="F199" s="9">
        <v>138889.14000000001</v>
      </c>
      <c r="G199" s="11">
        <f t="shared" si="7"/>
        <v>8.8217179866165797E-5</v>
      </c>
    </row>
    <row r="200" spans="1:7" ht="30" x14ac:dyDescent="0.25">
      <c r="A200" s="15" t="s">
        <v>544</v>
      </c>
      <c r="B200" s="24">
        <v>1021600000124</v>
      </c>
      <c r="C200" s="43" t="s">
        <v>588</v>
      </c>
      <c r="D200" s="85" t="s">
        <v>316</v>
      </c>
      <c r="E200" s="85"/>
      <c r="F200" s="9">
        <v>4530.63</v>
      </c>
      <c r="G200" s="11">
        <f t="shared" si="7"/>
        <v>2.8776864887855647E-6</v>
      </c>
    </row>
    <row r="201" spans="1:7" ht="30" x14ac:dyDescent="0.25">
      <c r="A201" s="16" t="s">
        <v>544</v>
      </c>
      <c r="B201" s="24">
        <v>1021600000124</v>
      </c>
      <c r="C201" s="43" t="s">
        <v>589</v>
      </c>
      <c r="D201" s="85" t="s">
        <v>316</v>
      </c>
      <c r="E201" s="85"/>
      <c r="F201" s="9">
        <v>162732.67000000001</v>
      </c>
      <c r="G201" s="11">
        <f t="shared" si="7"/>
        <v>1.0336169710238973E-4</v>
      </c>
    </row>
    <row r="202" spans="1:7" ht="30" x14ac:dyDescent="0.25">
      <c r="A202" s="16" t="s">
        <v>544</v>
      </c>
      <c r="B202" s="24">
        <v>1021600000124</v>
      </c>
      <c r="C202" s="43" t="s">
        <v>590</v>
      </c>
      <c r="D202" s="85" t="s">
        <v>316</v>
      </c>
      <c r="E202" s="85"/>
      <c r="F202" s="9">
        <v>41676.83</v>
      </c>
      <c r="G202" s="11">
        <f t="shared" si="7"/>
        <v>2.6471561479620469E-5</v>
      </c>
    </row>
    <row r="203" spans="1:7" x14ac:dyDescent="0.25">
      <c r="A203" s="15" t="s">
        <v>318</v>
      </c>
      <c r="B203" s="24">
        <v>1027700167110</v>
      </c>
      <c r="C203" s="43" t="s">
        <v>591</v>
      </c>
      <c r="D203" s="85" t="s">
        <v>316</v>
      </c>
      <c r="E203" s="85"/>
      <c r="F203" s="9">
        <v>299367.28999999998</v>
      </c>
      <c r="G203" s="11">
        <f t="shared" si="7"/>
        <v>1.9014689030385395E-4</v>
      </c>
    </row>
    <row r="204" spans="1:7" x14ac:dyDescent="0.25">
      <c r="A204" s="15" t="s">
        <v>315</v>
      </c>
      <c r="B204" s="92"/>
      <c r="C204" s="92"/>
      <c r="D204" s="91"/>
      <c r="E204" s="91"/>
      <c r="F204" s="9">
        <f>SUM(F198:F203)</f>
        <v>723773.64</v>
      </c>
      <c r="G204" s="11">
        <f t="shared" si="7"/>
        <v>4.5971390838959423E-4</v>
      </c>
    </row>
    <row r="206" spans="1:7" ht="15.75" x14ac:dyDescent="0.25">
      <c r="A206" t="s">
        <v>564</v>
      </c>
      <c r="B206" s="12"/>
    </row>
    <row r="207" spans="1:7" ht="44.25" customHeight="1" x14ac:dyDescent="0.25">
      <c r="A207" s="15" t="s">
        <v>19</v>
      </c>
      <c r="B207" s="33" t="s">
        <v>1</v>
      </c>
      <c r="C207" s="33" t="s">
        <v>575</v>
      </c>
      <c r="D207" s="72" t="s">
        <v>579</v>
      </c>
      <c r="E207" s="73"/>
      <c r="F207" s="13" t="s">
        <v>18</v>
      </c>
      <c r="G207" s="17" t="s">
        <v>557</v>
      </c>
    </row>
    <row r="208" spans="1:7" ht="29.25" customHeight="1" x14ac:dyDescent="0.25">
      <c r="A208" s="16" t="s">
        <v>545</v>
      </c>
      <c r="B208" s="34">
        <v>1027700075941</v>
      </c>
      <c r="C208" s="23" t="s">
        <v>592</v>
      </c>
      <c r="D208" s="82" t="s">
        <v>593</v>
      </c>
      <c r="E208" s="83"/>
      <c r="F208" s="9">
        <v>23239.64</v>
      </c>
      <c r="G208" s="11">
        <f>F208/$F$235</f>
        <v>1.4760948925919917E-5</v>
      </c>
    </row>
    <row r="209" spans="1:9" ht="30" x14ac:dyDescent="0.25">
      <c r="A209" s="15" t="s">
        <v>546</v>
      </c>
      <c r="B209" s="34">
        <v>1027708015576</v>
      </c>
      <c r="C209" s="23" t="s">
        <v>576</v>
      </c>
      <c r="D209" s="82" t="s">
        <v>594</v>
      </c>
      <c r="E209" s="83"/>
      <c r="F209" s="9">
        <v>58169.8</v>
      </c>
      <c r="G209" s="11">
        <f>F209/$F$235</f>
        <v>3.6947278306848836E-5</v>
      </c>
    </row>
    <row r="210" spans="1:9" ht="45" x14ac:dyDescent="0.25">
      <c r="A210" s="15" t="s">
        <v>319</v>
      </c>
      <c r="B210" s="34">
        <v>1047796383030</v>
      </c>
      <c r="C210" s="23" t="s">
        <v>578</v>
      </c>
      <c r="D210" s="82" t="s">
        <v>595</v>
      </c>
      <c r="E210" s="83"/>
      <c r="F210" s="9">
        <v>14348.6</v>
      </c>
      <c r="G210" s="11">
        <f>F210/$F$235</f>
        <v>9.1136933170416807E-6</v>
      </c>
    </row>
    <row r="211" spans="1:9" x14ac:dyDescent="0.25">
      <c r="A211" s="15" t="s">
        <v>315</v>
      </c>
      <c r="B211" s="71"/>
      <c r="C211" s="72"/>
      <c r="D211" s="72"/>
      <c r="E211" s="73"/>
      <c r="F211" s="9">
        <f>SUM(F208:F210)</f>
        <v>95758.040000000008</v>
      </c>
      <c r="G211" s="11">
        <f>F211/$F$235</f>
        <v>6.0821920549810437E-5</v>
      </c>
    </row>
    <row r="213" spans="1:9" x14ac:dyDescent="0.25">
      <c r="A213" t="s">
        <v>565</v>
      </c>
    </row>
    <row r="214" spans="1:9" ht="47.25" customHeight="1" x14ac:dyDescent="0.25">
      <c r="A214" s="15" t="s">
        <v>20</v>
      </c>
      <c r="B214" s="92" t="s">
        <v>1</v>
      </c>
      <c r="C214" s="92"/>
      <c r="D214" s="92" t="s">
        <v>22</v>
      </c>
      <c r="E214" s="92"/>
      <c r="F214" s="14" t="s">
        <v>21</v>
      </c>
      <c r="G214" s="17" t="s">
        <v>557</v>
      </c>
      <c r="H214" s="6"/>
      <c r="I214" s="6"/>
    </row>
    <row r="215" spans="1:9" x14ac:dyDescent="0.25">
      <c r="A215" s="64" t="s">
        <v>217</v>
      </c>
      <c r="B215" s="80" t="s">
        <v>218</v>
      </c>
      <c r="C215" s="81"/>
      <c r="D215" s="68" t="s">
        <v>65</v>
      </c>
      <c r="E215" s="70"/>
      <c r="F215" s="9">
        <v>29420</v>
      </c>
      <c r="G215" s="11">
        <f>F215/$F$235</f>
        <v>1.8686482122811025E-5</v>
      </c>
      <c r="H215" s="6"/>
      <c r="I215" s="6"/>
    </row>
    <row r="216" spans="1:9" ht="30" x14ac:dyDescent="0.25">
      <c r="A216" s="64" t="s">
        <v>263</v>
      </c>
      <c r="B216" s="80" t="s">
        <v>264</v>
      </c>
      <c r="C216" s="81"/>
      <c r="D216" s="68" t="s">
        <v>508</v>
      </c>
      <c r="E216" s="70"/>
      <c r="F216" s="9">
        <v>3490</v>
      </c>
      <c r="G216" s="11">
        <f t="shared" ref="G216:G218" si="8">F216/$F$235</f>
        <v>2.2167172878521575E-6</v>
      </c>
      <c r="H216" s="6"/>
      <c r="I216" s="6"/>
    </row>
    <row r="217" spans="1:9" x14ac:dyDescent="0.25">
      <c r="A217" s="64" t="s">
        <v>241</v>
      </c>
      <c r="B217" s="68" t="s">
        <v>242</v>
      </c>
      <c r="C217" s="70"/>
      <c r="D217" s="68" t="s">
        <v>51</v>
      </c>
      <c r="E217" s="70"/>
      <c r="F217" s="9">
        <v>128211.2</v>
      </c>
      <c r="G217" s="11">
        <f t="shared" si="8"/>
        <v>8.1434952302656308E-5</v>
      </c>
      <c r="H217" s="6"/>
      <c r="I217" s="6"/>
    </row>
    <row r="218" spans="1:9" x14ac:dyDescent="0.25">
      <c r="A218" s="64" t="s">
        <v>217</v>
      </c>
      <c r="B218" s="80" t="s">
        <v>218</v>
      </c>
      <c r="C218" s="81"/>
      <c r="D218" s="68" t="s">
        <v>499</v>
      </c>
      <c r="E218" s="70"/>
      <c r="F218" s="9">
        <v>85260</v>
      </c>
      <c r="G218" s="11">
        <f t="shared" si="8"/>
        <v>5.4153958728445545E-5</v>
      </c>
      <c r="H218" s="6"/>
      <c r="I218" s="6"/>
    </row>
    <row r="219" spans="1:9" ht="15" customHeight="1" x14ac:dyDescent="0.25">
      <c r="A219" s="15" t="s">
        <v>315</v>
      </c>
      <c r="B219" s="78"/>
      <c r="C219" s="79"/>
      <c r="D219" s="68"/>
      <c r="E219" s="70"/>
      <c r="F219" s="9">
        <f>SUM(F215:F218)</f>
        <v>246381.2</v>
      </c>
      <c r="G219" s="11">
        <f>F219/$F$235</f>
        <v>1.5649211044176505E-4</v>
      </c>
    </row>
    <row r="221" spans="1:9" x14ac:dyDescent="0.25">
      <c r="A221" t="s">
        <v>566</v>
      </c>
    </row>
    <row r="222" spans="1:9" ht="42" customHeight="1" x14ac:dyDescent="0.25">
      <c r="A222" s="15" t="s">
        <v>23</v>
      </c>
      <c r="B222" s="68" t="s">
        <v>20</v>
      </c>
      <c r="C222" s="70"/>
      <c r="D222" s="15" t="s">
        <v>22</v>
      </c>
      <c r="E222" s="15" t="s">
        <v>24</v>
      </c>
      <c r="F222" s="15" t="s">
        <v>21</v>
      </c>
      <c r="G222" s="17" t="s">
        <v>557</v>
      </c>
    </row>
    <row r="223" spans="1:9" ht="42" customHeight="1" x14ac:dyDescent="0.25">
      <c r="A223" s="49" t="s">
        <v>320</v>
      </c>
      <c r="B223" s="78" t="s">
        <v>171</v>
      </c>
      <c r="C223" s="79"/>
      <c r="D223" s="61" t="s">
        <v>133</v>
      </c>
      <c r="E223" s="8">
        <v>8997</v>
      </c>
      <c r="F223" s="9">
        <v>6899930.5499999998</v>
      </c>
      <c r="G223" s="11">
        <f>F223/$F$235</f>
        <v>4.3825774599324484E-3</v>
      </c>
    </row>
    <row r="224" spans="1:9" ht="42" customHeight="1" x14ac:dyDescent="0.25">
      <c r="A224" s="53" t="s">
        <v>320</v>
      </c>
      <c r="B224" s="78" t="s">
        <v>171</v>
      </c>
      <c r="C224" s="79"/>
      <c r="D224" s="64" t="s">
        <v>131</v>
      </c>
      <c r="E224" s="8">
        <v>27641</v>
      </c>
      <c r="F224" s="9">
        <v>24540386.859999999</v>
      </c>
      <c r="G224" s="11">
        <f>F224/$F$235</f>
        <v>1.558713461408078E-2</v>
      </c>
    </row>
    <row r="225" spans="1:7" x14ac:dyDescent="0.25">
      <c r="A225" s="15" t="s">
        <v>315</v>
      </c>
      <c r="B225" s="74"/>
      <c r="C225" s="74"/>
      <c r="D225" s="7"/>
      <c r="E225" s="10"/>
      <c r="F225" s="9">
        <f>SUM(F223:F224)</f>
        <v>31440317.41</v>
      </c>
      <c r="G225" s="11">
        <f>F225/$F$235</f>
        <v>1.996971207401323E-2</v>
      </c>
    </row>
    <row r="227" spans="1:7" x14ac:dyDescent="0.25">
      <c r="A227" t="s">
        <v>567</v>
      </c>
    </row>
    <row r="228" spans="1:7" ht="45" x14ac:dyDescent="0.25">
      <c r="A228" s="75" t="s">
        <v>25</v>
      </c>
      <c r="B228" s="76"/>
      <c r="C228" s="76"/>
      <c r="D228" s="76"/>
      <c r="E228" s="77"/>
      <c r="F228" s="15" t="s">
        <v>21</v>
      </c>
      <c r="G228" s="17" t="s">
        <v>557</v>
      </c>
    </row>
    <row r="229" spans="1:7" x14ac:dyDescent="0.25">
      <c r="A229" s="65" t="s">
        <v>547</v>
      </c>
      <c r="B229" s="66"/>
      <c r="C229" s="66"/>
      <c r="D229" s="66"/>
      <c r="E229" s="67"/>
      <c r="F229" s="9">
        <v>11357.1</v>
      </c>
      <c r="G229" s="11">
        <f>F229/$F$235</f>
        <v>7.2136045587007847E-6</v>
      </c>
    </row>
    <row r="230" spans="1:7" x14ac:dyDescent="0.25">
      <c r="A230" s="65" t="s">
        <v>806</v>
      </c>
      <c r="B230" s="66"/>
      <c r="C230" s="66"/>
      <c r="D230" s="66"/>
      <c r="E230" s="67"/>
      <c r="F230" s="9">
        <v>4800.5200000000004</v>
      </c>
      <c r="G230" s="11">
        <f>F230/$F$235</f>
        <v>3.0491105085043096E-6</v>
      </c>
    </row>
    <row r="231" spans="1:7" hidden="1" x14ac:dyDescent="0.25">
      <c r="A231" s="65"/>
      <c r="B231" s="66"/>
      <c r="C231" s="66"/>
      <c r="D231" s="66"/>
      <c r="E231" s="67"/>
      <c r="F231" s="9"/>
      <c r="G231" s="11">
        <f>F231/$F$235</f>
        <v>0</v>
      </c>
    </row>
    <row r="232" spans="1:7" hidden="1" x14ac:dyDescent="0.25">
      <c r="A232" s="65"/>
      <c r="B232" s="66"/>
      <c r="C232" s="66"/>
      <c r="D232" s="66"/>
      <c r="E232" s="67"/>
      <c r="F232" s="9"/>
      <c r="G232" s="11">
        <f>F232/$F$235</f>
        <v>0</v>
      </c>
    </row>
    <row r="233" spans="1:7" x14ac:dyDescent="0.25">
      <c r="A233" s="68" t="s">
        <v>315</v>
      </c>
      <c r="B233" s="69"/>
      <c r="C233" s="69"/>
      <c r="D233" s="69"/>
      <c r="E233" s="70"/>
      <c r="F233" s="9">
        <f>SUM(F229:F232)</f>
        <v>16157.62</v>
      </c>
      <c r="G233" s="11">
        <f>F233/$F$235</f>
        <v>1.0262715067205093E-5</v>
      </c>
    </row>
    <row r="235" spans="1:7" x14ac:dyDescent="0.25">
      <c r="A235" s="86" t="s">
        <v>26</v>
      </c>
      <c r="B235" s="87"/>
      <c r="C235" s="87"/>
      <c r="D235" s="87"/>
      <c r="E235" s="88"/>
      <c r="F235" s="9">
        <f>F151+F185+F190+F194+F204+F211+F219+F225+F233+F174</f>
        <v>1574400136.24</v>
      </c>
      <c r="G235" s="11">
        <f>F235/$F$235</f>
        <v>1</v>
      </c>
    </row>
  </sheetData>
  <autoFilter ref="A154:I154">
    <sortState ref="A155:I176">
      <sortCondition ref="D154"/>
    </sortState>
  </autoFilter>
  <mergeCells count="40">
    <mergeCell ref="D199:E199"/>
    <mergeCell ref="D200:E200"/>
    <mergeCell ref="D201:E201"/>
    <mergeCell ref="D202:E202"/>
    <mergeCell ref="D203:E203"/>
    <mergeCell ref="A1:G1"/>
    <mergeCell ref="D193:E193"/>
    <mergeCell ref="D197:E197"/>
    <mergeCell ref="D198:E198"/>
    <mergeCell ref="D194:E194"/>
    <mergeCell ref="B204:C204"/>
    <mergeCell ref="D204:E204"/>
    <mergeCell ref="B211:E211"/>
    <mergeCell ref="D207:E207"/>
    <mergeCell ref="D208:E208"/>
    <mergeCell ref="D209:E209"/>
    <mergeCell ref="D210:E210"/>
    <mergeCell ref="A235:E235"/>
    <mergeCell ref="B222:C222"/>
    <mergeCell ref="B225:C225"/>
    <mergeCell ref="A228:E228"/>
    <mergeCell ref="A233:E233"/>
    <mergeCell ref="A232:E232"/>
    <mergeCell ref="B223:C223"/>
    <mergeCell ref="A229:E229"/>
    <mergeCell ref="A231:E231"/>
    <mergeCell ref="B224:C224"/>
    <mergeCell ref="A230:E230"/>
    <mergeCell ref="B214:C214"/>
    <mergeCell ref="D214:E214"/>
    <mergeCell ref="B219:C219"/>
    <mergeCell ref="D219:E219"/>
    <mergeCell ref="D215:E215"/>
    <mergeCell ref="B215:C215"/>
    <mergeCell ref="B217:C217"/>
    <mergeCell ref="B218:C218"/>
    <mergeCell ref="D217:E217"/>
    <mergeCell ref="D218:E218"/>
    <mergeCell ref="B216:C216"/>
    <mergeCell ref="D216:E2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2022-05-23T15:07:31Z</dcterms:modified>
</cp:coreProperties>
</file>