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7555" windowHeight="1212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накопления'!$A$4:$G$4</definedName>
    <definedName name="_xlnm._FilterDatabase" localSheetId="1" hidden="1">'Пенсионные резервы'!$A$4:$I$4</definedName>
  </definedNames>
  <calcPr calcId="145621"/>
</workbook>
</file>

<file path=xl/calcChain.xml><?xml version="1.0" encoding="utf-8"?>
<calcChain xmlns="http://schemas.openxmlformats.org/spreadsheetml/2006/main">
  <c r="F136" i="4" l="1"/>
  <c r="F237" i="1"/>
  <c r="F214" i="1"/>
  <c r="F201" i="1"/>
  <c r="F214" i="4" l="1"/>
  <c r="F201" i="4"/>
  <c r="F165" i="4"/>
  <c r="F263" i="1" l="1"/>
  <c r="F253" i="1"/>
  <c r="F154" i="4" l="1"/>
  <c r="F179" i="4" l="1"/>
  <c r="F171" i="4"/>
  <c r="F207" i="4" l="1"/>
  <c r="F196" i="4"/>
  <c r="F189" i="4"/>
  <c r="F216" i="4" l="1"/>
  <c r="G200" i="4" s="1"/>
  <c r="G201" i="4" l="1"/>
  <c r="G109" i="4"/>
  <c r="G79" i="4"/>
  <c r="G20" i="4"/>
  <c r="G15" i="4"/>
  <c r="G43" i="4"/>
  <c r="G36" i="4"/>
  <c r="G100" i="4"/>
  <c r="G127" i="4"/>
  <c r="G77" i="4"/>
  <c r="G44" i="4"/>
  <c r="G110" i="4"/>
  <c r="G78" i="4"/>
  <c r="G93" i="4"/>
  <c r="G98" i="4"/>
  <c r="G107" i="4"/>
  <c r="G7" i="4"/>
  <c r="G48" i="4"/>
  <c r="G118" i="4"/>
  <c r="G22" i="4"/>
  <c r="G61" i="4"/>
  <c r="G88" i="4"/>
  <c r="G10" i="4"/>
  <c r="G42" i="4"/>
  <c r="G27" i="4"/>
  <c r="G21" i="4"/>
  <c r="G65" i="4"/>
  <c r="G29" i="4"/>
  <c r="G66" i="4"/>
  <c r="G76" i="4"/>
  <c r="G57" i="4"/>
  <c r="G101" i="4"/>
  <c r="G132" i="4"/>
  <c r="G104" i="4"/>
  <c r="G106" i="4"/>
  <c r="G25" i="4"/>
  <c r="G129" i="4"/>
  <c r="G50" i="4"/>
  <c r="G72" i="4"/>
  <c r="G82" i="4"/>
  <c r="G54" i="4"/>
  <c r="G38" i="4"/>
  <c r="G96" i="4"/>
  <c r="G40" i="4"/>
  <c r="G73" i="4"/>
  <c r="G52" i="4"/>
  <c r="G11" i="4"/>
  <c r="G60" i="4"/>
  <c r="G97" i="4"/>
  <c r="G121" i="4"/>
  <c r="G28" i="4"/>
  <c r="G122" i="4"/>
  <c r="G92" i="4"/>
  <c r="G67" i="4"/>
  <c r="G53" i="4"/>
  <c r="G116" i="4"/>
  <c r="G95" i="4"/>
  <c r="G6" i="4"/>
  <c r="G32" i="4"/>
  <c r="G47" i="4"/>
  <c r="G68" i="4"/>
  <c r="G113" i="4"/>
  <c r="G8" i="4"/>
  <c r="G12" i="4"/>
  <c r="G134" i="4"/>
  <c r="G41" i="4"/>
  <c r="G34" i="4"/>
  <c r="G102" i="4"/>
  <c r="G105" i="4"/>
  <c r="G39" i="4"/>
  <c r="G18" i="4"/>
  <c r="G125" i="4"/>
  <c r="G14" i="4"/>
  <c r="G55" i="4"/>
  <c r="G108" i="4"/>
  <c r="G85" i="4"/>
  <c r="G120" i="4"/>
  <c r="G26" i="4"/>
  <c r="G126" i="4"/>
  <c r="G9" i="4"/>
  <c r="G59" i="4"/>
  <c r="G86" i="4"/>
  <c r="G69" i="4"/>
  <c r="G130" i="4"/>
  <c r="G74" i="4"/>
  <c r="G91" i="4"/>
  <c r="G103" i="4"/>
  <c r="G99" i="4"/>
  <c r="G19" i="4"/>
  <c r="G16" i="4"/>
  <c r="G128" i="4"/>
  <c r="G63" i="4"/>
  <c r="G13" i="4"/>
  <c r="G135" i="4"/>
  <c r="G81" i="4"/>
  <c r="G58" i="4"/>
  <c r="G37" i="4"/>
  <c r="G45" i="4"/>
  <c r="G131" i="4"/>
  <c r="G62" i="4"/>
  <c r="G111" i="4"/>
  <c r="G51" i="4"/>
  <c r="G31" i="4"/>
  <c r="G119" i="4"/>
  <c r="G90" i="4"/>
  <c r="G33" i="4"/>
  <c r="G24" i="4"/>
  <c r="G56" i="4"/>
  <c r="G30" i="4"/>
  <c r="G112" i="4"/>
  <c r="G46" i="4"/>
  <c r="G87" i="4"/>
  <c r="G115" i="4"/>
  <c r="G17" i="4"/>
  <c r="G5" i="4"/>
  <c r="G133" i="4"/>
  <c r="G84" i="4"/>
  <c r="G114" i="4"/>
  <c r="G64" i="4"/>
  <c r="G75" i="4"/>
  <c r="G80" i="4"/>
  <c r="G123" i="4"/>
  <c r="G94" i="4"/>
  <c r="G83" i="4"/>
  <c r="G71" i="4"/>
  <c r="G23" i="4"/>
  <c r="G124" i="4"/>
  <c r="G117" i="4"/>
  <c r="G35" i="4"/>
  <c r="G89" i="4"/>
  <c r="G49" i="4"/>
  <c r="G144" i="4"/>
  <c r="G214" i="4"/>
  <c r="G149" i="4"/>
  <c r="G140" i="4"/>
  <c r="G152" i="4"/>
  <c r="G163" i="4"/>
  <c r="G216" i="4"/>
  <c r="G171" i="4"/>
  <c r="G136" i="4"/>
  <c r="G178" i="4"/>
  <c r="G213" i="4"/>
  <c r="G165" i="4"/>
  <c r="G142" i="4"/>
  <c r="G154" i="4"/>
  <c r="G150" i="4"/>
  <c r="G145" i="4"/>
  <c r="G153" i="4"/>
  <c r="G211" i="4"/>
  <c r="G185" i="4"/>
  <c r="G184" i="4"/>
  <c r="G175" i="4"/>
  <c r="G170" i="4"/>
  <c r="G160" i="4"/>
  <c r="G164" i="4"/>
  <c r="G193" i="4"/>
  <c r="G205" i="4"/>
  <c r="G151" i="4"/>
  <c r="G146" i="4"/>
  <c r="G143" i="4"/>
  <c r="G183" i="4"/>
  <c r="G188" i="4"/>
  <c r="G176" i="4"/>
  <c r="G169" i="4"/>
  <c r="G159" i="4"/>
  <c r="G162" i="4"/>
  <c r="G207" i="4"/>
  <c r="G206" i="4"/>
  <c r="G194" i="4"/>
  <c r="G189" i="4"/>
  <c r="G196" i="4"/>
  <c r="G70" i="4"/>
  <c r="G158" i="4"/>
  <c r="G179" i="4"/>
  <c r="G187" i="4"/>
  <c r="G212" i="4"/>
  <c r="G148" i="4"/>
  <c r="G195" i="4"/>
  <c r="G161" i="4"/>
  <c r="G177" i="4"/>
  <c r="G186" i="4"/>
  <c r="G141" i="4"/>
  <c r="G147" i="4"/>
  <c r="F258" i="1"/>
  <c r="F247" i="1"/>
  <c r="F265" i="1" l="1"/>
  <c r="G201" i="1" l="1"/>
  <c r="G234" i="1"/>
  <c r="G163" i="1"/>
  <c r="G165" i="1"/>
  <c r="G73" i="1"/>
  <c r="G124" i="1"/>
  <c r="G200" i="1"/>
  <c r="G136" i="1"/>
  <c r="G150" i="1"/>
  <c r="G58" i="1"/>
  <c r="G111" i="1"/>
  <c r="G151" i="1"/>
  <c r="G154" i="1"/>
  <c r="G116" i="1"/>
  <c r="G182" i="1"/>
  <c r="G63" i="1"/>
  <c r="G167" i="1"/>
  <c r="G31" i="1"/>
  <c r="G59" i="1"/>
  <c r="G118" i="1"/>
  <c r="G190" i="1"/>
  <c r="G94" i="1"/>
  <c r="G53" i="1"/>
  <c r="G40" i="1"/>
  <c r="G52" i="1"/>
  <c r="G146" i="1"/>
  <c r="G115" i="1"/>
  <c r="G42" i="1"/>
  <c r="G185" i="1"/>
  <c r="G265" i="1"/>
  <c r="G61" i="1"/>
  <c r="G20" i="1"/>
  <c r="G169" i="1"/>
  <c r="G179" i="1"/>
  <c r="G130" i="1"/>
  <c r="G121" i="1"/>
  <c r="G195" i="1"/>
  <c r="G159" i="1"/>
  <c r="G6" i="1"/>
  <c r="G186" i="1"/>
  <c r="G75" i="1"/>
  <c r="G137" i="1"/>
  <c r="G127" i="1"/>
  <c r="G205" i="1"/>
  <c r="G49" i="1"/>
  <c r="G197" i="1"/>
  <c r="G64" i="1"/>
  <c r="G57" i="1"/>
  <c r="G24" i="1"/>
  <c r="G82" i="1"/>
  <c r="G176" i="1"/>
  <c r="G16" i="1"/>
  <c r="G102" i="1"/>
  <c r="G143" i="1"/>
  <c r="G66" i="1"/>
  <c r="G17" i="1"/>
  <c r="G113" i="1"/>
  <c r="G211" i="1"/>
  <c r="G101" i="1"/>
  <c r="G69" i="1"/>
  <c r="G56" i="1"/>
  <c r="G189" i="1"/>
  <c r="G156" i="1"/>
  <c r="G37" i="1"/>
  <c r="G142" i="1"/>
  <c r="G60" i="1"/>
  <c r="G155" i="1"/>
  <c r="G76" i="1"/>
  <c r="G96" i="1"/>
  <c r="G247" i="1"/>
  <c r="G5" i="1"/>
  <c r="G93" i="1"/>
  <c r="G207" i="1"/>
  <c r="G168" i="1"/>
  <c r="G230" i="1"/>
  <c r="G10" i="1"/>
  <c r="G34" i="1"/>
  <c r="G134" i="1"/>
  <c r="G35" i="1"/>
  <c r="G98" i="1"/>
  <c r="G210" i="1"/>
  <c r="G206" i="1"/>
  <c r="G81" i="1"/>
  <c r="G141" i="1"/>
  <c r="G183" i="1"/>
  <c r="G192" i="1"/>
  <c r="G172" i="1"/>
  <c r="G83" i="1"/>
  <c r="G7" i="1"/>
  <c r="G187" i="1"/>
  <c r="G139" i="1"/>
  <c r="G144" i="1"/>
  <c r="G62" i="1"/>
  <c r="G86" i="1"/>
  <c r="G12" i="1"/>
  <c r="G72" i="1"/>
  <c r="G87" i="1"/>
  <c r="G133" i="1"/>
  <c r="G18" i="1"/>
  <c r="G25" i="1"/>
  <c r="G85" i="1"/>
  <c r="G27" i="1"/>
  <c r="G65" i="1"/>
  <c r="G198" i="1"/>
  <c r="G105" i="1"/>
  <c r="G138" i="1"/>
  <c r="G48" i="1"/>
  <c r="G79" i="1"/>
  <c r="G109" i="1"/>
  <c r="G128" i="1"/>
  <c r="G95" i="1"/>
  <c r="G97" i="1"/>
  <c r="G162" i="1"/>
  <c r="G126" i="1"/>
  <c r="G258" i="1"/>
  <c r="G80" i="1"/>
  <c r="G153" i="1"/>
  <c r="G28" i="1"/>
  <c r="G45" i="1"/>
  <c r="G193" i="1"/>
  <c r="G181" i="1"/>
  <c r="G9" i="1"/>
  <c r="G145" i="1"/>
  <c r="G164" i="1"/>
  <c r="G99" i="1"/>
  <c r="G71" i="1"/>
  <c r="G39" i="1"/>
  <c r="G14" i="1"/>
  <c r="G36" i="1"/>
  <c r="G191" i="1"/>
  <c r="G103" i="1"/>
  <c r="G104" i="1"/>
  <c r="G70" i="1"/>
  <c r="G108" i="1"/>
  <c r="G243" i="1"/>
  <c r="G178" i="1"/>
  <c r="G152" i="1"/>
  <c r="G77" i="1"/>
  <c r="G41" i="1"/>
  <c r="G22" i="1"/>
  <c r="G131" i="1"/>
  <c r="G32" i="1"/>
  <c r="G140" i="1"/>
  <c r="G90" i="1"/>
  <c r="G84" i="1"/>
  <c r="G199" i="1"/>
  <c r="G213" i="1"/>
  <c r="G122" i="1"/>
  <c r="G11" i="1"/>
  <c r="G112" i="1"/>
  <c r="G236" i="1"/>
  <c r="G55" i="1"/>
  <c r="G237" i="1"/>
  <c r="G107" i="1"/>
  <c r="G180" i="1"/>
  <c r="G194" i="1"/>
  <c r="G148" i="1"/>
  <c r="G245" i="1"/>
  <c r="G50" i="1"/>
  <c r="G257" i="1"/>
  <c r="G13" i="1"/>
  <c r="G119" i="1"/>
  <c r="G209" i="1"/>
  <c r="G78" i="1"/>
  <c r="G174" i="1"/>
  <c r="G129" i="1"/>
  <c r="G21" i="1"/>
  <c r="G46" i="1"/>
  <c r="G26" i="1"/>
  <c r="G196" i="1"/>
  <c r="G19" i="1"/>
  <c r="G132" i="1"/>
  <c r="G33" i="1"/>
  <c r="G212" i="1"/>
  <c r="G23" i="1"/>
  <c r="G54" i="1"/>
  <c r="G244" i="1"/>
  <c r="G157" i="1"/>
  <c r="G30" i="1"/>
  <c r="G88" i="1"/>
  <c r="G170" i="1"/>
  <c r="G44" i="1"/>
  <c r="G147" i="1"/>
  <c r="G117" i="1"/>
  <c r="G235" i="1"/>
  <c r="G120" i="1"/>
  <c r="G171" i="1"/>
  <c r="G15" i="1"/>
  <c r="G188" i="1"/>
  <c r="G158" i="1"/>
  <c r="G208" i="1"/>
  <c r="G100" i="1"/>
  <c r="G67" i="1"/>
  <c r="G114" i="1"/>
  <c r="G43" i="1"/>
  <c r="G149" i="1"/>
  <c r="G242" i="1"/>
  <c r="G166" i="1"/>
  <c r="G160" i="1"/>
  <c r="G241" i="1"/>
  <c r="G214" i="1"/>
  <c r="G68" i="1"/>
  <c r="G38" i="1"/>
  <c r="G175" i="1"/>
  <c r="G110" i="1"/>
  <c r="G51" i="1"/>
  <c r="G173" i="1"/>
  <c r="G47" i="1"/>
  <c r="G8" i="1"/>
  <c r="G246" i="1"/>
  <c r="G29" i="1"/>
  <c r="G92" i="1"/>
  <c r="G91" i="1"/>
  <c r="G125" i="1"/>
  <c r="G184" i="1"/>
  <c r="G253" i="1"/>
  <c r="G106" i="1"/>
  <c r="G231" i="1"/>
  <c r="G135" i="1"/>
  <c r="G161" i="1"/>
  <c r="G177" i="1"/>
  <c r="G233" i="1"/>
  <c r="G123" i="1"/>
  <c r="G232" i="1"/>
  <c r="G74" i="1"/>
  <c r="G89" i="1"/>
  <c r="G263" i="1"/>
  <c r="G262" i="1"/>
  <c r="G252" i="1"/>
  <c r="G251" i="1"/>
</calcChain>
</file>

<file path=xl/sharedStrings.xml><?xml version="1.0" encoding="utf-8"?>
<sst xmlns="http://schemas.openxmlformats.org/spreadsheetml/2006/main" count="1691" uniqueCount="790">
  <si>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</si>
  <si>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</si>
  <si>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</si>
  <si>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</si>
  <si>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</si>
  <si>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</si>
  <si>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</si>
  <si>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</si>
  <si>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</si>
  <si>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</si>
  <si>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</si>
  <si>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</si>
  <si>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</si>
  <si>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</si>
  <si>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</si>
  <si>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</si>
  <si>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</si>
  <si>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</si>
  <si>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</si>
  <si>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</si>
  <si>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</si>
  <si>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</si>
  <si>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</si>
  <si>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</si>
  <si>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</si>
  <si>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</si>
  <si>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</si>
  <si>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25083RMFS</t>
  </si>
  <si>
    <t>облигации федерального займа РФ 26205RMFS</t>
  </si>
  <si>
    <t>облигации федерального займа РФ 26209RMFS</t>
  </si>
  <si>
    <t>облигации федерального займа РФ 26217RMFS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</si>
  <si>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</si>
  <si>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</si>
  <si>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</si>
  <si>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</si>
  <si>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</si>
  <si>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</si>
  <si>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</si>
  <si>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</si>
  <si>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</si>
  <si>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</si>
  <si>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</si>
  <si>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</si>
  <si>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</si>
  <si>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</si>
  <si>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</si>
  <si>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</si>
  <si>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</si>
  <si>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</si>
  <si>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</si>
  <si>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</si>
  <si>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</si>
  <si>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</si>
  <si>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</si>
  <si>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RU000A101QP6</t>
  </si>
  <si>
    <t>RU000A100N12</t>
  </si>
  <si>
    <t>RU000A101XN7</t>
  </si>
  <si>
    <t>RU000A0JTM28</t>
  </si>
  <si>
    <t>RU000A100691</t>
  </si>
  <si>
    <t>RU000A101NQ1</t>
  </si>
  <si>
    <t>RU000A1025H2</t>
  </si>
  <si>
    <t>RU000A102952</t>
  </si>
  <si>
    <t>RU000A102G50</t>
  </si>
  <si>
    <t>RU000A0JT6B2</t>
  </si>
  <si>
    <t>RU000A0JS4Z7</t>
  </si>
  <si>
    <t>RU000A0JXU71</t>
  </si>
  <si>
    <t>RU000A100BM7</t>
  </si>
  <si>
    <t>RU000A100GY1</t>
  </si>
  <si>
    <t>RU000A1013P1</t>
  </si>
  <si>
    <t>RU000A102FC5</t>
  </si>
  <si>
    <t>RU000A101QN1</t>
  </si>
  <si>
    <t>RU000A0ZYUW3</t>
  </si>
  <si>
    <t>RU000A0JXNF9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</si>
  <si>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</si>
  <si>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</si>
  <si>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</si>
  <si>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</si>
  <si>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</si>
  <si>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</si>
  <si>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</si>
  <si>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</si>
  <si>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</si>
  <si>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</si>
  <si>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</si>
  <si>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</si>
  <si>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</si>
  <si>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RU000A1002L3</t>
  </si>
  <si>
    <t>RU000A1003C0</t>
  </si>
  <si>
    <t>RU000A0JXS34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</si>
  <si>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</si>
  <si>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</si>
  <si>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</si>
  <si>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</si>
  <si>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</si>
  <si>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</si>
  <si>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</si>
  <si>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RU000A0JWN89</t>
  </si>
  <si>
    <t>RU000A0JXEV5</t>
  </si>
  <si>
    <t>RU000A0JXMH7</t>
  </si>
  <si>
    <t>RU000A0ZYWX7</t>
  </si>
  <si>
    <t>RU000A100HU7</t>
  </si>
  <si>
    <t>RU000A101WR0</t>
  </si>
  <si>
    <t>RU000A0JVMH1</t>
  </si>
  <si>
    <t>RU000A0ZYZ26</t>
  </si>
  <si>
    <t>RU000A102069</t>
  </si>
  <si>
    <t>RU000A0JVMB4</t>
  </si>
  <si>
    <t>RU000A101ZH4</t>
  </si>
  <si>
    <t>RU000A1021G3</t>
  </si>
  <si>
    <t>RU000A1004S4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</si>
  <si>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</si>
  <si>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</si>
  <si>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</si>
  <si>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</si>
  <si>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</si>
  <si>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</si>
  <si>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</si>
  <si>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RU000A0ZZUK5</t>
  </si>
  <si>
    <t>RU000A1003Q0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</si>
  <si>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</si>
  <si>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</si>
  <si>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</si>
  <si>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</si>
  <si>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</si>
  <si>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</si>
  <si>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</si>
  <si>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</si>
  <si>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</si>
  <si>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</si>
  <si>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</si>
  <si>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</si>
  <si>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RU000A0ZYBT9</t>
  </si>
  <si>
    <t>RU000A0ZZPZ3</t>
  </si>
  <si>
    <t>RU000A100GM6</t>
  </si>
  <si>
    <t>RU000A1011R1</t>
  </si>
  <si>
    <t>RU000A0JUW31</t>
  </si>
  <si>
    <t>RU000A0ZYCK6</t>
  </si>
  <si>
    <t>RU000A0JREQ7</t>
  </si>
  <si>
    <t>RU000A0JSMA2</t>
  </si>
  <si>
    <t>RU000A0JVW30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</si>
  <si>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</si>
  <si>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</si>
  <si>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</si>
  <si>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</si>
  <si>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</si>
  <si>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</si>
  <si>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</si>
  <si>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</si>
  <si>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</si>
  <si>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</si>
  <si>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</si>
  <si>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</si>
  <si>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</si>
  <si>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</si>
  <si>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</si>
  <si>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</si>
  <si>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</si>
  <si>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</si>
  <si>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</si>
  <si>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RU000A0ZZBN9</t>
  </si>
  <si>
    <t>RU000A100K80</t>
  </si>
  <si>
    <t>RU000A0JWBK6</t>
  </si>
  <si>
    <t>RU000A101T64</t>
  </si>
  <si>
    <t>RU000A1007H0</t>
  </si>
  <si>
    <t>RU000A100DZ5</t>
  </si>
  <si>
    <t>RU000A101MB5</t>
  </si>
  <si>
    <t>RU000A102G01</t>
  </si>
  <si>
    <t>RU000A101CQ4</t>
  </si>
  <si>
    <t>RU000A1008B1</t>
  </si>
  <si>
    <t>RU000A100YW8</t>
  </si>
  <si>
    <t>RU000A101PU8</t>
  </si>
  <si>
    <t>RU000A0JWVC1</t>
  </si>
  <si>
    <t>RU000A0JWEB9</t>
  </si>
  <si>
    <t>RU000A0ZZT80</t>
  </si>
  <si>
    <t>RU000A1029A9</t>
  </si>
  <si>
    <t>RU000A1003L1</t>
  </si>
  <si>
    <t>RU000A0ZZQN7</t>
  </si>
  <si>
    <t>RU000A0JTLL9</t>
  </si>
  <si>
    <t>RU000A1014S3</t>
  </si>
  <si>
    <t>RU000A101WB4</t>
  </si>
  <si>
    <t>RU000A102F85</t>
  </si>
  <si>
    <t>RU000A102B48</t>
  </si>
  <si>
    <t>RU000A100B40</t>
  </si>
  <si>
    <t>RU000A0JRCX7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</si>
  <si>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</si>
  <si>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</si>
  <si>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</si>
  <si>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</si>
  <si>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</si>
  <si>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</si>
  <si>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</si>
  <si>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</si>
  <si>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</si>
  <si>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</si>
  <si>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</si>
  <si>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</si>
  <si>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</si>
  <si>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</si>
  <si>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</si>
  <si>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"АЛЬФА-БАНК"</t>
  </si>
  <si>
    <t>1027700067328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</si>
  <si>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</si>
  <si>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</si>
  <si>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</si>
  <si>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</si>
  <si>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</si>
  <si>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</si>
  <si>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</si>
  <si>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</si>
  <si>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</si>
  <si>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</si>
  <si>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</si>
  <si>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</si>
  <si>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</si>
  <si>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</si>
  <si>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</si>
  <si>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</si>
  <si>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</si>
  <si>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</si>
  <si>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</si>
  <si>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</si>
  <si>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</si>
  <si>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</si>
  <si>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</si>
  <si>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</si>
  <si>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</si>
  <si>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</si>
  <si>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</si>
  <si>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</si>
  <si>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</si>
  <si>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</si>
  <si>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</si>
  <si>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</si>
  <si>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"Буровая компания "Евразия" (ООО "Буровая компания "Евразия")</t>
  </si>
  <si>
    <t>1028601443034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</si>
  <si>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</si>
  <si>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</si>
  <si>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</si>
  <si>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</si>
  <si>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</si>
  <si>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</si>
  <si>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</si>
  <si>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</si>
  <si>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</si>
  <si>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</si>
  <si>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</si>
  <si>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</si>
  <si>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</si>
  <si>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</si>
  <si>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</si>
  <si>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</si>
  <si>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"Лента"</t>
  </si>
  <si>
    <t>1037832048605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</si>
  <si>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</si>
  <si>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</si>
  <si>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</si>
  <si>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</si>
  <si>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</si>
  <si>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</si>
  <si>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</si>
  <si>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</si>
  <si>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Общество с ограниченной ответственностью "Фольксваген Банк РУС"</t>
  </si>
  <si>
    <t>1107711000044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</si>
  <si>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</si>
  <si>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</si>
  <si>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</si>
  <si>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</si>
  <si>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</si>
  <si>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</si>
  <si>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</si>
  <si>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</si>
  <si>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"ПИК-специализированный застройщик"</t>
  </si>
  <si>
    <t>1027739137084</t>
  </si>
  <si>
    <t>Публичное акционерное общество "Группа ЛСР"</t>
  </si>
  <si>
    <t>5067847227300</t>
  </si>
  <si>
    <t>Публичное акционерное общество "КАМАЗ"</t>
  </si>
  <si>
    <t>1021602013971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</si>
  <si>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</si>
  <si>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</si>
  <si>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</si>
  <si>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</si>
  <si>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</si>
  <si>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</si>
  <si>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</si>
  <si>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</si>
  <si>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</si>
  <si>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</si>
  <si>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</si>
  <si>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</si>
  <si>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</si>
  <si>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</si>
  <si>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</si>
  <si>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</si>
  <si>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</si>
  <si>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</si>
  <si>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</si>
  <si>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</si>
  <si>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</si>
  <si>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</si>
  <si>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"СИБУР Холдинг"</t>
  </si>
  <si>
    <t>1057747421247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</si>
  <si>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</si>
  <si>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</si>
  <si>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</si>
  <si>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</si>
  <si>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"Трубная Металлургическая Компания"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</si>
  <si>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</si>
  <si>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</si>
  <si>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</si>
  <si>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</si>
  <si>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</si>
  <si>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</si>
  <si>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</si>
  <si>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</si>
  <si>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</si>
  <si>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</si>
  <si>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</si>
  <si>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</si>
  <si>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</si>
  <si>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</si>
  <si>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</si>
  <si>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</si>
  <si>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</si>
  <si>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</si>
  <si>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</si>
  <si>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</si>
  <si>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</si>
  <si>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</si>
  <si>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</si>
  <si>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</si>
  <si>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</si>
  <si>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</si>
  <si>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</si>
  <si>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</si>
  <si>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</si>
  <si>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</si>
  <si>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</si>
  <si>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</si>
  <si>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</si>
  <si>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</si>
  <si>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</si>
  <si>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</si>
  <si>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</si>
  <si>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</si>
  <si>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</si>
  <si>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</si>
  <si>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</si>
  <si>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"АЛЬФА-БАНК" 4B02-06-01326-B-002P</t>
  </si>
  <si>
    <t>облигации АО "АЛЬФА-БАНК" 4B020401326B002P</t>
  </si>
  <si>
    <t>облигации АО "АЛЬФА-БАНК" 4B021501326B</t>
  </si>
  <si>
    <t>облигации АО "ДОМ.РФ" 4-17-00739-A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</si>
  <si>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</si>
  <si>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</si>
  <si>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</si>
  <si>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</si>
  <si>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4B02-02-00005-T-001P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</si>
  <si>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</si>
  <si>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</si>
  <si>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</si>
  <si>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</si>
  <si>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"РН Банк" 4B020300170B001P</t>
  </si>
  <si>
    <t>облигации АО "РН Банк" 4B020400170B001P</t>
  </si>
  <si>
    <t>облигации АО "Росагролизинг" 4-01-05886-A-001P</t>
  </si>
  <si>
    <t>облигации АО "Россельхозбанк" 41503349B</t>
  </si>
  <si>
    <t>облигации АО "Россельхозбанк" 4B020303349B001P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</si>
  <si>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</si>
  <si>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</si>
  <si>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4B020903349B001P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</si>
  <si>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</si>
  <si>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</si>
  <si>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</si>
  <si>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</si>
  <si>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</si>
  <si>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</si>
  <si>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4B02-03-35992-H-001P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</si>
  <si>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</si>
  <si>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</si>
  <si>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</si>
  <si>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</si>
  <si>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"ХК "МЕТАЛЛОИНВЕСТ" 4B02-02-25642-H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</si>
  <si>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</si>
  <si>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</si>
  <si>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</si>
  <si>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</si>
  <si>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Банк "ВБРР" (АО) 4B020303287B001P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</si>
  <si>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</si>
  <si>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</si>
  <si>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</si>
  <si>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</si>
  <si>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</si>
  <si>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</si>
  <si>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</si>
  <si>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</si>
  <si>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"БКЕ" 4B02-02-36403-R-001P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</si>
  <si>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</si>
  <si>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</si>
  <si>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</si>
  <si>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</si>
  <si>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</si>
  <si>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</si>
  <si>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</si>
  <si>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4B02-04-36241-R-001P</t>
  </si>
  <si>
    <t>облигации ООО "ИКС 5 ФИНАНС" 4B02-06-36241-R</t>
  </si>
  <si>
    <t>облигации ООО "КТЖ Финанс" 4-01-00332-R</t>
  </si>
  <si>
    <t>облигации ООО "Лента" 4B02-02-36420-R-001P</t>
  </si>
  <si>
    <t>облигации ООО "О'КЕЙ" 4B02-02-36415-R-001P</t>
  </si>
  <si>
    <t>облигации ООО "РВК-Инвест" 4B02-01-00540-R-001P</t>
  </si>
  <si>
    <t>облигации ООО "РЕСО-Лизинг" 4B02-02-36419-R-001P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</si>
  <si>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</si>
  <si>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</si>
  <si>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</si>
  <si>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ООО "Фольксваген Банк РУС" 4B020303500B001P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</si>
  <si>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</si>
  <si>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</si>
  <si>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</si>
  <si>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</si>
  <si>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</si>
  <si>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</si>
  <si>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</si>
  <si>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</si>
  <si>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</si>
  <si>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</si>
  <si>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</si>
  <si>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</si>
  <si>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4B02-12-32432-H-001P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</si>
  <si>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</si>
  <si>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</si>
  <si>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</si>
  <si>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</si>
  <si>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</si>
  <si>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</si>
  <si>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</si>
  <si>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Компаний ПИК" 4B02-07-01556-A-001P</t>
  </si>
  <si>
    <t>облигации ПАО "Группа ЛСР" 4B02-03-55234-E-001P</t>
  </si>
  <si>
    <t>облигации ПАО "КАМАЗ" 4B02-01-55010-D-001P</t>
  </si>
  <si>
    <t>облигации ПАО "МОСТОТРЕСТ" 4-07-02472-A</t>
  </si>
  <si>
    <t>облигации ПАО "МОСТОТРЕСТ" 4-08-02472-A</t>
  </si>
  <si>
    <t>облигации ПАО "МТС" 4B02-01-04715-A-001P</t>
  </si>
  <si>
    <t>облигации ПАО "МТС" 4B02-02-04715-A-001P</t>
  </si>
  <si>
    <t>облигации ПАО "МТС" 4B02-05-04715-A-001P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</si>
  <si>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</si>
  <si>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</si>
  <si>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</si>
  <si>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</si>
  <si>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</si>
  <si>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</si>
  <si>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</si>
  <si>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</si>
  <si>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</si>
  <si>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</si>
  <si>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</si>
  <si>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</si>
  <si>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</si>
  <si>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</si>
  <si>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</si>
  <si>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4B02-07-00122-A</t>
  </si>
  <si>
    <t>облигации ПАО "НК "Роснефть" 4B02-09-00122-A</t>
  </si>
  <si>
    <t>облигации ПАО "ОГК-2" 4B02-01-65105-D-002P</t>
  </si>
  <si>
    <t>облигации ПАО "Полюс" 4B02-03-55192-E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</si>
  <si>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</si>
  <si>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</si>
  <si>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</si>
  <si>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</si>
  <si>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</si>
  <si>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</si>
  <si>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</si>
  <si>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</si>
  <si>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</si>
  <si>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"СИБУР Холдинг" 4-10-65134-D</t>
  </si>
  <si>
    <t>облигации ПАО "Северсталь" 4B02-06-00143-A</t>
  </si>
  <si>
    <t>облигации ПАО "Совкомбанк" 4B02-03-00963-B-001P</t>
  </si>
  <si>
    <t>облигации ПАО "Совкомбанк" 4B02-05-00963-B-001P</t>
  </si>
  <si>
    <t>облигации ПАО "Совкомбанк" 4B020100963B001P</t>
  </si>
  <si>
    <t>облигации ПАО "ТМК" 4B02-01-29031-H-001P</t>
  </si>
  <si>
    <t>облигации ПАО "Татнефть" им. В.Д. Шашина 4B02-01-00161-A-001P</t>
  </si>
  <si>
    <t>облигации ПАО "Транснефть" 4B02-04-00206-A-001P</t>
  </si>
  <si>
    <t>облигации ПАО "Транснефть" 4B02-05-00206-A</t>
  </si>
  <si>
    <t>облигации ПАО "Транснефть" 4B02-13-00206-A-001P</t>
  </si>
  <si>
    <t>облигации ПАО "Уралкалий" 4B02-04-00296-A-001P</t>
  </si>
  <si>
    <t>облигации ПАО "Уралкалий" 4B02-05-00296-A-001P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</si>
  <si>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</si>
  <si>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</si>
  <si>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</si>
  <si>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</si>
  <si>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</si>
  <si>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</si>
  <si>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</si>
  <si>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</si>
  <si>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</si>
  <si>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</si>
  <si>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</si>
  <si>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</si>
  <si>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</si>
  <si>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</si>
  <si>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</si>
  <si>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</si>
  <si>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</si>
  <si>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облигации ПАО Сбербанк 4B021201481B001P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</si>
  <si>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</si>
  <si>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</si>
  <si>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</si>
  <si>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</si>
  <si>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</si>
  <si>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</si>
  <si>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</si>
  <si>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</si>
  <si>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</si>
  <si>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"ФосАгро" 1-02-06556-A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</si>
  <si>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</si>
  <si>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</si>
  <si>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</si>
  <si>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</si>
  <si>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</si>
  <si>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</si>
  <si>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RU34001IRK0</t>
  </si>
  <si>
    <t>государственные ЦБ субъектов РФ RU35012KOM0</t>
  </si>
  <si>
    <t>государственные ЦБ субъектов РФ RU35002YML0</t>
  </si>
  <si>
    <t>облигации АО "АЛЬФА-БАНК" 4B023901326B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</si>
  <si>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</si>
  <si>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</si>
  <si>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</si>
  <si>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АО "Теле2-Санкт-Петербург" 4-01-00740-D</t>
  </si>
  <si>
    <t>облигации Банк "ВБРР" (АО) 4B020203287B001P</t>
  </si>
  <si>
    <t>облигации ИНГ БАНК (ЕВРАЗИЯ) АО 4B020102495B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</si>
  <si>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</si>
  <si>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</si>
  <si>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</si>
  <si>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</si>
  <si>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</si>
  <si>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</si>
  <si>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</si>
  <si>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"Газпром нефть" 4B02-01-00146-A</t>
  </si>
  <si>
    <t>облигации ПАО "МТС" 4B02-03-04715-A-001P</t>
  </si>
  <si>
    <t>облигации ПАО "Магнит" 4B02-01-60525-P-003P</t>
  </si>
  <si>
    <t>облигации ПАО "МегаФон" 4B02-05-00822-J-001P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</si>
  <si>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</si>
  <si>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</si>
  <si>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</si>
  <si>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"ТрансКонтейнер" 4B02-02-55194-E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</si>
  <si>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</si>
  <si>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</si>
  <si>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</si>
  <si>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облигации ПАО Сбербанк 4B021901481B</t>
  </si>
  <si>
    <t>облигации ПАО Сбербанк 4B024401481B001P</t>
  </si>
  <si>
    <t>RU000A102A15</t>
  </si>
  <si>
    <t>RU000A0JX0B9</t>
  </si>
  <si>
    <t>RU000A0JXR43</t>
  </si>
  <si>
    <t>RU000A0JWZ77</t>
  </si>
  <si>
    <t>RU000A0JX314</t>
  </si>
  <si>
    <t>RU000A0JVKF9</t>
  </si>
  <si>
    <t>RU000A0JX0Z8</t>
  </si>
  <si>
    <t>RU000A0ZYWB3</t>
  </si>
  <si>
    <t>RU000A0ZYR18</t>
  </si>
  <si>
    <t>RU000A101WH1</t>
  </si>
  <si>
    <t>RU000A0JUKX4</t>
  </si>
  <si>
    <t>RU000A0JRKC4</t>
  </si>
  <si>
    <t>RU000A0ZYQX9</t>
  </si>
  <si>
    <t>RU000A0JWC74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</si>
  <si>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</si>
  <si>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</si>
  <si>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</si>
  <si>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</si>
  <si>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</si>
  <si>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</si>
  <si>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</si>
  <si>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RU000A0JWRE5</t>
  </si>
  <si>
    <t>RU000A0ZYFC6</t>
  </si>
  <si>
    <t>RU000A1002U4</t>
  </si>
  <si>
    <t>RU000A1002P4</t>
  </si>
  <si>
    <t>RU000A0JT940</t>
  </si>
  <si>
    <t>RU000A0JTYN8</t>
  </si>
  <si>
    <t>RU000A101MG4</t>
  </si>
  <si>
    <t>RU000A0JWTH4</t>
  </si>
  <si>
    <t>RU000A0JTM51</t>
  </si>
  <si>
    <t>RU000A1008J4</t>
  </si>
  <si>
    <t>RU000A100L14</t>
  </si>
  <si>
    <t>RU000A0JXRW5</t>
  </si>
  <si>
    <t>RU000A0ZZWZ9</t>
  </si>
  <si>
    <t>RU0009029524</t>
  </si>
  <si>
    <t>RU000A0JRKT8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</si>
  <si>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</si>
  <si>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</si>
  <si>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</si>
  <si>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</si>
  <si>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</si>
  <si>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</si>
  <si>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</si>
  <si>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Министерство финансов Иркутской области</t>
  </si>
  <si>
    <t>1083808000154</t>
  </si>
  <si>
    <t>Министерство финансов Республики Коми</t>
  </si>
  <si>
    <t>1021100524213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</si>
  <si>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</si>
  <si>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</si>
  <si>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</si>
  <si>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</si>
  <si>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</si>
  <si>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</si>
  <si>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Акционерное общество "Санкт-Петербург Телеком"</t>
  </si>
  <si>
    <t>1027809223903</t>
  </si>
  <si>
    <t>ИНГ БАНК (ЕВРАЗИЯ) АКЦИОНЕРНОЕ ОБЩЕСТВО</t>
  </si>
  <si>
    <t>1027739329375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</si>
  <si>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</si>
  <si>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</si>
  <si>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</si>
  <si>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</si>
  <si>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"Центр по перевозке грузов в контейнерах "ТрансКонтейнер"</t>
  </si>
  <si>
    <t>1067746341024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</si>
  <si>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</si>
  <si>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</si>
  <si>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</si>
  <si>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</si>
  <si>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"ФосАгро"</t>
  </si>
  <si>
    <t>1027700190572</t>
  </si>
  <si>
    <t>Публичное акционерное общество "Московская Биржа ММВБ-РТС"</t>
  </si>
  <si>
    <t>1027739387411</t>
  </si>
  <si>
    <t>Банк ВТБ (публичное акционерное общество)</t>
  </si>
  <si>
    <t>Открытый паевой инвестиционный фонд рыночных финансовых инструментов "АК БАРС - Консервативный"</t>
  </si>
  <si>
    <t>Открытый</t>
  </si>
  <si>
    <t>Закрытый паевой инвестиционный фонд недвижимости "Арсагера-жилищное строительство"</t>
  </si>
  <si>
    <t>Закрытый</t>
  </si>
  <si>
    <t>Публичное акционерное общество "УК "Арсагера"</t>
  </si>
  <si>
    <t>Общество с ограниченной ответственностью Управляющая Компания "АК БАРС КАПИТАЛ"</t>
  </si>
  <si>
    <t>0311-74549820</t>
  </si>
  <si>
    <t>0402-75409534</t>
  </si>
  <si>
    <t>объект коммерческой недвижимости/Склад, 1-этажный/площадью 104.10000000 кв.м.</t>
  </si>
  <si>
    <t>Республика Татарстан, г. Казань, ул. Николая Ершова, д. 55В</t>
  </si>
  <si>
    <t>земельный участок/Земельный участок/площадью 1300.00000000 кв.м.</t>
  </si>
  <si>
    <t>Республика Татарстан, г. Казань, Советский район, ул. Николая Ершова</t>
  </si>
  <si>
    <t>земельный участок/Земельный участок/площадью 325.00000000 кв.м.</t>
  </si>
  <si>
    <t>объект коммерческой недвижимости/нежилое/площадью 872.1 кв.м.</t>
  </si>
  <si>
    <t>16:50:050139:351</t>
  </si>
  <si>
    <t>16:50:050139:28</t>
  </si>
  <si>
    <t>16:50:050139:27</t>
  </si>
  <si>
    <t>16:50:050139:1364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</si>
  <si>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</si>
  <si>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</si>
  <si>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</si>
  <si>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налог на добавленную стоимость</t>
  </si>
  <si>
    <t>предварительная оплата по договору обслуживания объектов недвижимости (АО "ТАТЭНЕРГОСБЫТ")</t>
  </si>
  <si>
    <t>предварительная оплата по договору обслуживания объектов недвижимости (ФГКУ "УВО МВД ПО РЕСПУБЛИКЕ ТАТАРСТАН")</t>
  </si>
  <si>
    <t>облигации  ВЭБ.РФ 4-09-00004-T</t>
  </si>
  <si>
    <t>облигации  ВЭБ.РФ 4-24-00004-T</t>
  </si>
  <si>
    <t>облигации ВЭБ.РФ 4-26-00004-T</t>
  </si>
  <si>
    <t>облигации ВЭБ.РФ 4B02-09-00004-T-001P</t>
  </si>
  <si>
    <t>облигации ВЭБ.РФ 4B02-163-00004-T-001P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</si>
  <si>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</si>
  <si>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</si>
  <si>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</si>
  <si>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</si>
  <si>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4B02-03-00011-T-002P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</si>
  <si>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</si>
  <si>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</si>
  <si>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</si>
  <si>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Республика Татарстан, г. Казань. ул. Николая Ершова, д. 55В, пом. 1013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</si>
  <si>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</si>
  <si>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</si>
  <si>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</si>
  <si>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</si>
  <si>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</si>
  <si>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</si>
  <si>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</si>
  <si>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</si>
  <si>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</si>
  <si>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</si>
  <si>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</si>
  <si>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</si>
  <si>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</si>
  <si>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</si>
  <si>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</si>
  <si>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</si>
  <si>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</si>
  <si>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</si>
  <si>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</si>
  <si>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</si>
  <si>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</si>
  <si>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</si>
  <si>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</si>
  <si>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</si>
  <si>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</si>
  <si>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</si>
  <si>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</si>
  <si>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</si>
  <si>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</si>
  <si>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</si>
  <si>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</si>
  <si>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</si>
  <si>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</si>
  <si>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</si>
  <si>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</si>
  <si>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</si>
  <si>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</si>
  <si>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</si>
  <si>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42004810767000005032</t>
  </si>
  <si>
    <t>42003810025200000010</t>
  </si>
  <si>
    <t>42004810525200000001</t>
  </si>
  <si>
    <t>42006810825200000000</t>
  </si>
  <si>
    <t>42004810467000005031</t>
  </si>
  <si>
    <t>RU000A101QE0</t>
  </si>
  <si>
    <t>облигации федерального займа РФ 26234RMFS</t>
  </si>
  <si>
    <t>Списание УФССП России по Республике Татарстан суммы задолженности УК со счёта ДУ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</si>
  <si>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</si>
  <si>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</si>
  <si>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</si>
  <si>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</si>
  <si>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</si>
  <si>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</si>
  <si>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42006810125200000001</t>
  </si>
  <si>
    <t>"Акционерная финансовая корпорация "Система", Публичное акционерное общество</t>
  </si>
  <si>
    <t>RU000A0JR5F7</t>
  </si>
  <si>
    <t>RU000A0JV219</t>
  </si>
  <si>
    <t>RU000A0JVWD9</t>
  </si>
  <si>
    <t>RU000A0JXRD5</t>
  </si>
  <si>
    <t>RU000A0JVWB3</t>
  </si>
  <si>
    <t>RU000A0JUW72</t>
  </si>
  <si>
    <t>RU000A0JWG05</t>
  </si>
  <si>
    <t>RU000A0JXME4</t>
  </si>
  <si>
    <t>RU000A0JV0U1</t>
  </si>
  <si>
    <t>RU000A1005L6</t>
  </si>
  <si>
    <t>RU000A0ZYWY5</t>
  </si>
  <si>
    <t>RU000A0JUFV8</t>
  </si>
  <si>
    <t>RU000A0JWTN2</t>
  </si>
  <si>
    <t>RU000A100YU2</t>
  </si>
  <si>
    <t>RU000A0JWGV2</t>
  </si>
  <si>
    <t>RU000A0JWBF6</t>
  </si>
  <si>
    <t>RU000A100SZ3</t>
  </si>
  <si>
    <t>RU000A0ZZ9W4</t>
  </si>
  <si>
    <t>RU000A0JXS59</t>
  </si>
  <si>
    <t>RU000A0JWV89</t>
  </si>
  <si>
    <t>RU000A101LX1</t>
  </si>
  <si>
    <t>RU000A0JRVN8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</si>
  <si>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</si>
  <si>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</si>
  <si>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</si>
  <si>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</si>
  <si>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</si>
  <si>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</si>
  <si>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</si>
  <si>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</si>
  <si>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</si>
  <si>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RU000A0ZZV11</t>
  </si>
  <si>
    <t>RU000A0JQRD9</t>
  </si>
  <si>
    <t>RU000A101LQ5</t>
  </si>
  <si>
    <t>RU000A1008W7</t>
  </si>
  <si>
    <t>RU000A100782</t>
  </si>
  <si>
    <t>RU000A100E88</t>
  </si>
  <si>
    <t>RU000A101LJ0</t>
  </si>
  <si>
    <t>RU000A100Z91</t>
  </si>
  <si>
    <t>RU000A0ZZBJ7</t>
  </si>
  <si>
    <t>RU000A100998</t>
  </si>
  <si>
    <t>RU000A1009M6</t>
  </si>
  <si>
    <t>RU000A1010B7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</si>
  <si>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</si>
  <si>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</si>
  <si>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</si>
  <si>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</si>
  <si>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</si>
  <si>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</si>
  <si>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</si>
  <si>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</si>
  <si>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</si>
  <si>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</si>
  <si>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RU000A100A33</t>
  </si>
  <si>
    <t>RU000A0JTM44</t>
  </si>
  <si>
    <t>Состав средств пенсионных резервов фонда на 26.02.2021</t>
  </si>
  <si>
    <t>Состав инвестиционного портфеля фонда по обязательному пенсионному страхованию на 26.02.2021</t>
  </si>
  <si>
    <t>RU000A0ZZ7C0</t>
  </si>
  <si>
    <t>RU000A0ZZES2</t>
  </si>
  <si>
    <t>RU000A0ZZZP3</t>
  </si>
  <si>
    <t>RU000A100LS3</t>
  </si>
  <si>
    <t>RU000A100XC2</t>
  </si>
  <si>
    <t>RU000A102QP4</t>
  </si>
  <si>
    <t>RU000A102RT4</t>
  </si>
  <si>
    <t>облигации АО "ДОМ.РФ" 4B02-04-00739-A-001P</t>
  </si>
  <si>
    <t>облигации  ВЭБ.РФ 4B02-134-00004-T-001P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</si>
  <si>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</si>
  <si>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</si>
  <si>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</si>
  <si>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</si>
  <si>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</si>
  <si>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</si>
  <si>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</si>
  <si>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</si>
  <si>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</si>
  <si>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RU000A0JVW48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</si>
  <si>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</si>
  <si>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</si>
  <si>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</si>
  <si>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</si>
  <si>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</si>
  <si>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</si>
  <si>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42003810943240000033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</si>
</sst>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1" xfId="0" quotePrefix="1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" fontId="0" fillId="0" borderId="4" xfId="0" quotePrefix="1" applyNumberFormat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quotePrefix="1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tabSelected="1" topLeftCell="A245" workbookViewId="0">
      <selection activeCell="F242" sqref="F242"/>
    </sheetView>
  </sheetViews>
  <sheetFormatPr defaultRowHeight="15" x14ac:dyDescent="0.25"/>
  <cols>
    <col min="1" max="1" width="52.7109375" customWidth="1"/>
    <col min="2" max="2" width="56.28515625" customWidth="1"/>
    <col min="3" max="3" width="50.42578125" customWidth="1"/>
    <col min="4" max="4" width="31.42578125" customWidth="1"/>
    <col min="5" max="5" width="18.7109375" customWidth="1"/>
    <col min="6" max="6" width="25.85546875" customWidth="1"/>
    <col min="7" max="7" width="27.28515625" customWidth="1"/>
    <col min="8" max="8" width="27.7109375" customWidth="1"/>
    <col min="9" max="9" width="13.28515625" customWidth="1"/>
    <col min="10" max="10" width="15.85546875" customWidth="1"/>
    <col min="11" max="11" width="21.7109375" customWidth="1"/>
  </cols>
  <sheetData>
    <row r="1" spans="1:7" ht="33.75" customHeight="1" x14ac:dyDescent="0.25">
      <c r="A1" s="69" t="s">
        <v>763</v>
      </c>
      <c r="B1" s="70"/>
      <c r="C1" s="70"/>
      <c r="D1" s="70"/>
      <c r="E1" s="70"/>
      <c r="F1" s="70"/>
      <c r="G1" s="70"/>
    </row>
    <row r="2" spans="1:7" ht="18.75" x14ac:dyDescent="0.3">
      <c r="A2" s="1"/>
      <c r="B2" s="1"/>
      <c r="C2" s="1"/>
    </row>
    <row r="3" spans="1:7" x14ac:dyDescent="0.25">
      <c r="A3" t="s">
        <v>653</v>
      </c>
    </row>
    <row r="4" spans="1:7" ht="30" x14ac:dyDescent="0.25">
      <c r="A4" s="2" t="s">
        <v>0</v>
      </c>
      <c r="B4" s="2" t="s">
        <v>20</v>
      </c>
      <c r="C4" s="2" t="s">
        <v>1</v>
      </c>
      <c r="D4" s="2" t="s">
        <v>22</v>
      </c>
      <c r="E4" s="2" t="s">
        <v>10</v>
      </c>
      <c r="F4" s="2" t="s">
        <v>6</v>
      </c>
      <c r="G4" s="2" t="s">
        <v>2</v>
      </c>
    </row>
    <row r="5" spans="1:7" ht="30" x14ac:dyDescent="0.25">
      <c r="A5" s="3" t="s">
        <v>489</v>
      </c>
      <c r="B5" s="3" t="s">
        <v>706</v>
      </c>
      <c r="C5" s="3" t="s">
        <v>321</v>
      </c>
      <c r="D5" s="40" t="s">
        <v>716</v>
      </c>
      <c r="E5" s="8">
        <v>1296</v>
      </c>
      <c r="F5" s="9">
        <v>1402284.96</v>
      </c>
      <c r="G5" s="11">
        <f t="shared" ref="G5:G36" si="0">F5/$F$265</f>
        <v>2.755029674208824E-4</v>
      </c>
    </row>
    <row r="6" spans="1:7" ht="30" x14ac:dyDescent="0.25">
      <c r="A6" s="3" t="s">
        <v>490</v>
      </c>
      <c r="B6" s="3" t="s">
        <v>706</v>
      </c>
      <c r="C6" s="3" t="s">
        <v>321</v>
      </c>
      <c r="D6" s="43" t="s">
        <v>55</v>
      </c>
      <c r="E6" s="8">
        <v>23250</v>
      </c>
      <c r="F6" s="9">
        <v>24636630</v>
      </c>
      <c r="G6" s="11">
        <f t="shared" si="0"/>
        <v>4.8402891465443186E-3</v>
      </c>
    </row>
    <row r="7" spans="1:7" ht="30" x14ac:dyDescent="0.25">
      <c r="A7" s="3" t="s">
        <v>492</v>
      </c>
      <c r="B7" s="3" t="s">
        <v>706</v>
      </c>
      <c r="C7" s="3" t="s">
        <v>321</v>
      </c>
      <c r="D7" s="41" t="s">
        <v>56</v>
      </c>
      <c r="E7" s="8">
        <v>34949</v>
      </c>
      <c r="F7" s="9">
        <v>34932923.460000001</v>
      </c>
      <c r="G7" s="11">
        <f t="shared" si="0"/>
        <v>6.8631728560481454E-3</v>
      </c>
    </row>
    <row r="8" spans="1:7" ht="30" x14ac:dyDescent="0.25">
      <c r="A8" s="3" t="s">
        <v>491</v>
      </c>
      <c r="B8" s="3" t="s">
        <v>706</v>
      </c>
      <c r="C8" s="3" t="s">
        <v>321</v>
      </c>
      <c r="D8" s="40" t="s">
        <v>758</v>
      </c>
      <c r="E8" s="8">
        <v>55000</v>
      </c>
      <c r="F8" s="9">
        <v>57845150</v>
      </c>
      <c r="G8" s="11">
        <f t="shared" si="0"/>
        <v>1.1364673322821673E-2</v>
      </c>
    </row>
    <row r="9" spans="1:7" x14ac:dyDescent="0.25">
      <c r="A9" s="3" t="s">
        <v>348</v>
      </c>
      <c r="B9" s="3" t="s">
        <v>198</v>
      </c>
      <c r="C9" s="3" t="s">
        <v>199</v>
      </c>
      <c r="D9" s="40" t="s">
        <v>715</v>
      </c>
      <c r="E9" s="8">
        <v>1034</v>
      </c>
      <c r="F9" s="9">
        <v>1058281.3400000001</v>
      </c>
      <c r="G9" s="11">
        <f t="shared" si="0"/>
        <v>2.0791754732657749E-4</v>
      </c>
    </row>
    <row r="10" spans="1:7" x14ac:dyDescent="0.25">
      <c r="A10" s="3" t="s">
        <v>346</v>
      </c>
      <c r="B10" s="3" t="s">
        <v>198</v>
      </c>
      <c r="C10" s="3" t="s">
        <v>199</v>
      </c>
      <c r="D10" s="40" t="s">
        <v>54</v>
      </c>
      <c r="E10" s="8">
        <v>5500</v>
      </c>
      <c r="F10" s="9">
        <v>5577495</v>
      </c>
      <c r="G10" s="11">
        <f t="shared" si="0"/>
        <v>1.0957946973025616E-3</v>
      </c>
    </row>
    <row r="11" spans="1:7" x14ac:dyDescent="0.25">
      <c r="A11" s="3" t="s">
        <v>347</v>
      </c>
      <c r="B11" s="3" t="s">
        <v>198</v>
      </c>
      <c r="C11" s="43" t="s">
        <v>199</v>
      </c>
      <c r="D11" s="40" t="s">
        <v>747</v>
      </c>
      <c r="E11" s="8">
        <v>30000</v>
      </c>
      <c r="F11" s="9">
        <v>31085700</v>
      </c>
      <c r="G11" s="11">
        <f t="shared" si="0"/>
        <v>6.1073197236283022E-3</v>
      </c>
    </row>
    <row r="12" spans="1:7" ht="30" x14ac:dyDescent="0.25">
      <c r="A12" s="3" t="s">
        <v>381</v>
      </c>
      <c r="B12" s="3" t="s">
        <v>228</v>
      </c>
      <c r="C12" s="3" t="s">
        <v>229</v>
      </c>
      <c r="D12" s="40" t="s">
        <v>59</v>
      </c>
      <c r="E12" s="8">
        <v>150</v>
      </c>
      <c r="F12" s="9">
        <v>151398.82999999999</v>
      </c>
      <c r="G12" s="11">
        <f t="shared" si="0"/>
        <v>2.9744900729057033E-5</v>
      </c>
    </row>
    <row r="13" spans="1:7" ht="30" x14ac:dyDescent="0.25">
      <c r="A13" s="3" t="s">
        <v>383</v>
      </c>
      <c r="B13" s="3" t="s">
        <v>228</v>
      </c>
      <c r="C13" s="3" t="s">
        <v>229</v>
      </c>
      <c r="D13" s="40" t="s">
        <v>58</v>
      </c>
      <c r="E13" s="8">
        <v>12380</v>
      </c>
      <c r="F13" s="9">
        <v>12617637.199999999</v>
      </c>
      <c r="G13" s="11">
        <f t="shared" si="0"/>
        <v>2.4789515609153464E-3</v>
      </c>
    </row>
    <row r="14" spans="1:7" ht="30" x14ac:dyDescent="0.25">
      <c r="A14" s="3" t="s">
        <v>382</v>
      </c>
      <c r="B14" s="3" t="s">
        <v>228</v>
      </c>
      <c r="C14" s="3" t="s">
        <v>229</v>
      </c>
      <c r="D14" s="40" t="s">
        <v>60</v>
      </c>
      <c r="E14" s="8">
        <v>13500</v>
      </c>
      <c r="F14" s="9">
        <v>13506046.380000001</v>
      </c>
      <c r="G14" s="11">
        <f t="shared" si="0"/>
        <v>2.6534948045182395E-3</v>
      </c>
    </row>
    <row r="15" spans="1:7" ht="30" x14ac:dyDescent="0.25">
      <c r="A15" s="3" t="s">
        <v>418</v>
      </c>
      <c r="B15" s="3" t="s">
        <v>266</v>
      </c>
      <c r="C15" s="41" t="s">
        <v>267</v>
      </c>
      <c r="D15" s="40" t="s">
        <v>709</v>
      </c>
      <c r="E15" s="8">
        <v>2490</v>
      </c>
      <c r="F15" s="9">
        <v>2812081.5</v>
      </c>
      <c r="G15" s="11">
        <f t="shared" si="0"/>
        <v>5.5248171375906808E-4</v>
      </c>
    </row>
    <row r="16" spans="1:7" ht="30" x14ac:dyDescent="0.25">
      <c r="A16" s="3" t="s">
        <v>425</v>
      </c>
      <c r="B16" s="3" t="s">
        <v>266</v>
      </c>
      <c r="C16" s="3" t="s">
        <v>267</v>
      </c>
      <c r="D16" s="40" t="s">
        <v>82</v>
      </c>
      <c r="E16" s="8">
        <v>3607</v>
      </c>
      <c r="F16" s="9">
        <v>3833194.97</v>
      </c>
      <c r="G16" s="11">
        <f t="shared" si="0"/>
        <v>7.5309699459216934E-4</v>
      </c>
    </row>
    <row r="17" spans="1:7" ht="30" x14ac:dyDescent="0.25">
      <c r="A17" s="3" t="s">
        <v>424</v>
      </c>
      <c r="B17" s="3" t="s">
        <v>266</v>
      </c>
      <c r="C17" s="3" t="s">
        <v>267</v>
      </c>
      <c r="D17" s="40" t="s">
        <v>81</v>
      </c>
      <c r="E17" s="8">
        <v>4211</v>
      </c>
      <c r="F17" s="9">
        <v>4350257.7699999996</v>
      </c>
      <c r="G17" s="11">
        <f t="shared" si="0"/>
        <v>8.5468286323255613E-4</v>
      </c>
    </row>
    <row r="18" spans="1:7" ht="30" x14ac:dyDescent="0.25">
      <c r="A18" s="3" t="s">
        <v>422</v>
      </c>
      <c r="B18" s="3" t="s">
        <v>266</v>
      </c>
      <c r="C18" s="3" t="s">
        <v>267</v>
      </c>
      <c r="D18" s="40" t="s">
        <v>80</v>
      </c>
      <c r="E18" s="8">
        <v>5793</v>
      </c>
      <c r="F18" s="9">
        <v>5655821.7599999998</v>
      </c>
      <c r="G18" s="11">
        <f t="shared" si="0"/>
        <v>1.1111833347222078E-3</v>
      </c>
    </row>
    <row r="19" spans="1:7" ht="30" x14ac:dyDescent="0.25">
      <c r="A19" s="3" t="s">
        <v>421</v>
      </c>
      <c r="B19" s="3" t="s">
        <v>266</v>
      </c>
      <c r="C19" s="3" t="s">
        <v>267</v>
      </c>
      <c r="D19" s="40" t="s">
        <v>731</v>
      </c>
      <c r="E19" s="8">
        <v>7087</v>
      </c>
      <c r="F19" s="9">
        <v>7678764.5</v>
      </c>
      <c r="G19" s="11">
        <f t="shared" si="0"/>
        <v>1.5086251840539804E-3</v>
      </c>
    </row>
    <row r="20" spans="1:7" ht="30" x14ac:dyDescent="0.25">
      <c r="A20" s="3" t="s">
        <v>420</v>
      </c>
      <c r="B20" s="3" t="s">
        <v>266</v>
      </c>
      <c r="C20" s="3" t="s">
        <v>267</v>
      </c>
      <c r="D20" s="40" t="s">
        <v>732</v>
      </c>
      <c r="E20" s="8">
        <v>9950</v>
      </c>
      <c r="F20" s="9">
        <v>9688812.5</v>
      </c>
      <c r="G20" s="11">
        <f t="shared" si="0"/>
        <v>1.9035336402199866E-3</v>
      </c>
    </row>
    <row r="21" spans="1:7" ht="30" x14ac:dyDescent="0.25">
      <c r="A21" s="3" t="s">
        <v>423</v>
      </c>
      <c r="B21" s="3" t="s">
        <v>266</v>
      </c>
      <c r="C21" s="3" t="s">
        <v>267</v>
      </c>
      <c r="D21" s="40" t="s">
        <v>738</v>
      </c>
      <c r="E21" s="8">
        <v>13900</v>
      </c>
      <c r="F21" s="9">
        <v>14326730</v>
      </c>
      <c r="G21" s="11">
        <f t="shared" si="0"/>
        <v>2.8147321985381481E-3</v>
      </c>
    </row>
    <row r="22" spans="1:7" ht="30" x14ac:dyDescent="0.25">
      <c r="A22" s="3" t="s">
        <v>426</v>
      </c>
      <c r="B22" s="3" t="s">
        <v>266</v>
      </c>
      <c r="C22" s="3" t="s">
        <v>267</v>
      </c>
      <c r="D22" s="40" t="s">
        <v>745</v>
      </c>
      <c r="E22" s="8">
        <v>25000</v>
      </c>
      <c r="F22" s="9">
        <v>25620750</v>
      </c>
      <c r="G22" s="11">
        <f t="shared" si="0"/>
        <v>5.0336364247596105E-3</v>
      </c>
    </row>
    <row r="23" spans="1:7" ht="30" x14ac:dyDescent="0.25">
      <c r="A23" s="3" t="s">
        <v>419</v>
      </c>
      <c r="B23" s="3" t="s">
        <v>266</v>
      </c>
      <c r="C23" s="3" t="s">
        <v>267</v>
      </c>
      <c r="D23" s="40" t="s">
        <v>84</v>
      </c>
      <c r="E23" s="8">
        <v>34629</v>
      </c>
      <c r="F23" s="9">
        <v>35021346.57</v>
      </c>
      <c r="G23" s="11">
        <f t="shared" si="0"/>
        <v>6.880545094850153E-3</v>
      </c>
    </row>
    <row r="24" spans="1:7" ht="30" x14ac:dyDescent="0.25">
      <c r="A24" s="3" t="s">
        <v>415</v>
      </c>
      <c r="B24" s="3" t="s">
        <v>266</v>
      </c>
      <c r="C24" s="3" t="s">
        <v>267</v>
      </c>
      <c r="D24" s="43" t="s">
        <v>752</v>
      </c>
      <c r="E24" s="8">
        <v>34526</v>
      </c>
      <c r="F24" s="9">
        <v>38570030.380000003</v>
      </c>
      <c r="G24" s="11">
        <f t="shared" si="0"/>
        <v>7.5777449850161598E-3</v>
      </c>
    </row>
    <row r="25" spans="1:7" ht="30" x14ac:dyDescent="0.25">
      <c r="A25" s="3" t="s">
        <v>416</v>
      </c>
      <c r="B25" s="3" t="s">
        <v>266</v>
      </c>
      <c r="C25" s="3" t="s">
        <v>267</v>
      </c>
      <c r="D25" s="41" t="s">
        <v>83</v>
      </c>
      <c r="E25" s="8">
        <v>60000</v>
      </c>
      <c r="F25" s="9">
        <v>62523000</v>
      </c>
      <c r="G25" s="11">
        <f t="shared" si="0"/>
        <v>1.2283717306684821E-2</v>
      </c>
    </row>
    <row r="26" spans="1:7" ht="30" x14ac:dyDescent="0.25">
      <c r="A26" s="3" t="s">
        <v>417</v>
      </c>
      <c r="B26" s="3" t="s">
        <v>266</v>
      </c>
      <c r="C26" s="43" t="s">
        <v>267</v>
      </c>
      <c r="D26" s="40" t="s">
        <v>79</v>
      </c>
      <c r="E26" s="8">
        <v>63997</v>
      </c>
      <c r="F26" s="9">
        <v>68595184.450000003</v>
      </c>
      <c r="G26" s="11">
        <f t="shared" si="0"/>
        <v>1.3476702243713555E-2</v>
      </c>
    </row>
    <row r="27" spans="1:7" x14ac:dyDescent="0.25">
      <c r="A27" s="3" t="s">
        <v>771</v>
      </c>
      <c r="B27" s="3" t="s">
        <v>200</v>
      </c>
      <c r="C27" s="3" t="s">
        <v>201</v>
      </c>
      <c r="D27" s="40" t="s">
        <v>764</v>
      </c>
      <c r="E27" s="8">
        <v>800</v>
      </c>
      <c r="F27" s="9">
        <v>820199.34</v>
      </c>
      <c r="G27" s="11">
        <f t="shared" si="0"/>
        <v>1.6114224889543795E-4</v>
      </c>
    </row>
    <row r="28" spans="1:7" x14ac:dyDescent="0.25">
      <c r="A28" s="3" t="s">
        <v>349</v>
      </c>
      <c r="B28" s="3" t="s">
        <v>200</v>
      </c>
      <c r="C28" s="3" t="s">
        <v>201</v>
      </c>
      <c r="D28" s="40" t="s">
        <v>707</v>
      </c>
      <c r="E28" s="8">
        <v>35000</v>
      </c>
      <c r="F28" s="9">
        <v>12667382.119999999</v>
      </c>
      <c r="G28" s="11">
        <f t="shared" si="0"/>
        <v>2.488724804917132E-3</v>
      </c>
    </row>
    <row r="29" spans="1:7" x14ac:dyDescent="0.25">
      <c r="A29" s="3" t="s">
        <v>350</v>
      </c>
      <c r="B29" s="3" t="s">
        <v>200</v>
      </c>
      <c r="C29" s="3" t="s">
        <v>201</v>
      </c>
      <c r="D29" s="40" t="s">
        <v>85</v>
      </c>
      <c r="E29" s="8">
        <v>42700</v>
      </c>
      <c r="F29" s="9">
        <v>42928559.859999999</v>
      </c>
      <c r="G29" s="11">
        <f t="shared" si="0"/>
        <v>8.4340529677612609E-3</v>
      </c>
    </row>
    <row r="30" spans="1:7" x14ac:dyDescent="0.25">
      <c r="A30" s="3" t="s">
        <v>351</v>
      </c>
      <c r="B30" s="3" t="s">
        <v>200</v>
      </c>
      <c r="C30" s="3" t="s">
        <v>201</v>
      </c>
      <c r="D30" s="40" t="s">
        <v>759</v>
      </c>
      <c r="E30" s="8">
        <v>50200</v>
      </c>
      <c r="F30" s="9">
        <v>50245180</v>
      </c>
      <c r="G30" s="11">
        <f t="shared" si="0"/>
        <v>9.8715286717447025E-3</v>
      </c>
    </row>
    <row r="31" spans="1:7" ht="30" x14ac:dyDescent="0.25">
      <c r="A31" s="3" t="s">
        <v>773</v>
      </c>
      <c r="B31" s="3" t="s">
        <v>202</v>
      </c>
      <c r="C31" s="43" t="s">
        <v>203</v>
      </c>
      <c r="D31" s="41" t="s">
        <v>767</v>
      </c>
      <c r="E31" s="8">
        <v>1000</v>
      </c>
      <c r="F31" s="9">
        <v>1036890</v>
      </c>
      <c r="G31" s="11">
        <f t="shared" si="0"/>
        <v>2.0371485114483348E-4</v>
      </c>
    </row>
    <row r="32" spans="1:7" ht="30" x14ac:dyDescent="0.25">
      <c r="A32" s="3" t="s">
        <v>352</v>
      </c>
      <c r="B32" s="3" t="s">
        <v>202</v>
      </c>
      <c r="C32" s="3" t="s">
        <v>203</v>
      </c>
      <c r="D32" s="40" t="s">
        <v>744</v>
      </c>
      <c r="E32" s="8">
        <v>22200</v>
      </c>
      <c r="F32" s="9">
        <v>23908290</v>
      </c>
      <c r="G32" s="11">
        <f t="shared" si="0"/>
        <v>4.6971942428584625E-3</v>
      </c>
    </row>
    <row r="33" spans="1:7" x14ac:dyDescent="0.25">
      <c r="A33" s="3" t="s">
        <v>354</v>
      </c>
      <c r="B33" s="3" t="s">
        <v>204</v>
      </c>
      <c r="C33" s="3" t="s">
        <v>205</v>
      </c>
      <c r="D33" s="41" t="s">
        <v>710</v>
      </c>
      <c r="E33" s="8">
        <v>175</v>
      </c>
      <c r="F33" s="9">
        <v>180400.5</v>
      </c>
      <c r="G33" s="11">
        <f t="shared" si="0"/>
        <v>3.5442776961831566E-5</v>
      </c>
    </row>
    <row r="34" spans="1:7" x14ac:dyDescent="0.25">
      <c r="A34" s="3" t="s">
        <v>353</v>
      </c>
      <c r="B34" s="3" t="s">
        <v>204</v>
      </c>
      <c r="C34" s="3" t="s">
        <v>205</v>
      </c>
      <c r="D34" s="40" t="s">
        <v>721</v>
      </c>
      <c r="E34" s="8">
        <v>3700</v>
      </c>
      <c r="F34" s="9">
        <v>3926816.99</v>
      </c>
      <c r="G34" s="11">
        <f t="shared" si="0"/>
        <v>7.7149064856527993E-4</v>
      </c>
    </row>
    <row r="35" spans="1:7" ht="27.75" customHeight="1" x14ac:dyDescent="0.25">
      <c r="A35" s="3" t="s">
        <v>356</v>
      </c>
      <c r="B35" s="3" t="s">
        <v>204</v>
      </c>
      <c r="C35" s="43" t="s">
        <v>205</v>
      </c>
      <c r="D35" s="40" t="s">
        <v>723</v>
      </c>
      <c r="E35" s="8">
        <v>4000</v>
      </c>
      <c r="F35" s="9">
        <v>4269659.8</v>
      </c>
      <c r="G35" s="11">
        <f t="shared" si="0"/>
        <v>8.3884800759586784E-4</v>
      </c>
    </row>
    <row r="36" spans="1:7" x14ac:dyDescent="0.25">
      <c r="A36" s="3" t="s">
        <v>355</v>
      </c>
      <c r="B36" s="3" t="s">
        <v>204</v>
      </c>
      <c r="C36" s="3" t="s">
        <v>205</v>
      </c>
      <c r="D36" s="40" t="s">
        <v>725</v>
      </c>
      <c r="E36" s="8">
        <v>4731</v>
      </c>
      <c r="F36" s="9">
        <v>4808067.99</v>
      </c>
      <c r="G36" s="11">
        <f t="shared" si="0"/>
        <v>9.4462754475121643E-4</v>
      </c>
    </row>
    <row r="37" spans="1:7" x14ac:dyDescent="0.25">
      <c r="A37" s="3" t="s">
        <v>357</v>
      </c>
      <c r="B37" s="3" t="s">
        <v>204</v>
      </c>
      <c r="C37" s="3" t="s">
        <v>205</v>
      </c>
      <c r="D37" s="40" t="s">
        <v>106</v>
      </c>
      <c r="E37" s="8">
        <v>25000</v>
      </c>
      <c r="F37" s="9">
        <v>24814500</v>
      </c>
      <c r="G37" s="11">
        <f t="shared" ref="G37:G68" si="1">F37/$F$265</f>
        <v>4.8752347633147881E-3</v>
      </c>
    </row>
    <row r="38" spans="1:7" x14ac:dyDescent="0.25">
      <c r="A38" s="3" t="s">
        <v>360</v>
      </c>
      <c r="B38" s="3" t="s">
        <v>206</v>
      </c>
      <c r="C38" s="3" t="s">
        <v>207</v>
      </c>
      <c r="D38" s="40" t="s">
        <v>117</v>
      </c>
      <c r="E38" s="8">
        <v>7435</v>
      </c>
      <c r="F38" s="9">
        <v>7678833.7999999998</v>
      </c>
      <c r="G38" s="11">
        <f t="shared" si="1"/>
        <v>1.5086387992293455E-3</v>
      </c>
    </row>
    <row r="39" spans="1:7" x14ac:dyDescent="0.25">
      <c r="A39" s="3" t="s">
        <v>359</v>
      </c>
      <c r="B39" s="3" t="s">
        <v>206</v>
      </c>
      <c r="C39" s="43" t="s">
        <v>207</v>
      </c>
      <c r="D39" s="40" t="s">
        <v>116</v>
      </c>
      <c r="E39" s="8">
        <v>9200</v>
      </c>
      <c r="F39" s="9">
        <v>9627833.3000000007</v>
      </c>
      <c r="G39" s="11">
        <f t="shared" si="1"/>
        <v>1.8915532289411328E-3</v>
      </c>
    </row>
    <row r="40" spans="1:7" x14ac:dyDescent="0.25">
      <c r="A40" s="3" t="s">
        <v>358</v>
      </c>
      <c r="B40" s="3" t="s">
        <v>206</v>
      </c>
      <c r="C40" s="43" t="s">
        <v>207</v>
      </c>
      <c r="D40" s="40" t="s">
        <v>118</v>
      </c>
      <c r="E40" s="8">
        <v>50000</v>
      </c>
      <c r="F40" s="9">
        <v>51311000</v>
      </c>
      <c r="G40" s="11">
        <f t="shared" si="1"/>
        <v>1.0080927318319735E-2</v>
      </c>
    </row>
    <row r="41" spans="1:7" x14ac:dyDescent="0.25">
      <c r="A41" s="3" t="s">
        <v>361</v>
      </c>
      <c r="B41" s="3" t="s">
        <v>208</v>
      </c>
      <c r="C41" s="3" t="s">
        <v>209</v>
      </c>
      <c r="D41" s="40" t="s">
        <v>119</v>
      </c>
      <c r="E41" s="8">
        <v>38000</v>
      </c>
      <c r="F41" s="9">
        <v>38620160</v>
      </c>
      <c r="G41" s="11">
        <f t="shared" si="1"/>
        <v>7.5875938099409313E-3</v>
      </c>
    </row>
    <row r="42" spans="1:7" ht="30" x14ac:dyDescent="0.25">
      <c r="A42" s="3" t="s">
        <v>365</v>
      </c>
      <c r="B42" s="3" t="s">
        <v>210</v>
      </c>
      <c r="C42" s="3" t="s">
        <v>211</v>
      </c>
      <c r="D42" s="40" t="s">
        <v>711</v>
      </c>
      <c r="E42" s="8">
        <v>225</v>
      </c>
      <c r="F42" s="9">
        <v>231909.75</v>
      </c>
      <c r="G42" s="11">
        <f t="shared" si="1"/>
        <v>4.5562653897988743E-5</v>
      </c>
    </row>
    <row r="43" spans="1:7" ht="30" x14ac:dyDescent="0.25">
      <c r="A43" s="3" t="s">
        <v>368</v>
      </c>
      <c r="B43" s="3" t="s">
        <v>210</v>
      </c>
      <c r="C43" s="3" t="s">
        <v>211</v>
      </c>
      <c r="D43" s="40" t="s">
        <v>712</v>
      </c>
      <c r="E43" s="8">
        <v>270</v>
      </c>
      <c r="F43" s="9">
        <v>278098.48</v>
      </c>
      <c r="G43" s="11">
        <f t="shared" si="1"/>
        <v>5.4637223289649288E-5</v>
      </c>
    </row>
    <row r="44" spans="1:7" ht="30" x14ac:dyDescent="0.25">
      <c r="A44" s="3" t="s">
        <v>367</v>
      </c>
      <c r="B44" s="3" t="s">
        <v>210</v>
      </c>
      <c r="C44" s="43" t="s">
        <v>211</v>
      </c>
      <c r="D44" s="40" t="s">
        <v>134</v>
      </c>
      <c r="E44" s="8">
        <v>1259</v>
      </c>
      <c r="F44" s="9">
        <v>1302446.93</v>
      </c>
      <c r="G44" s="11">
        <f t="shared" si="1"/>
        <v>2.5588807151095619E-4</v>
      </c>
    </row>
    <row r="45" spans="1:7" ht="30" x14ac:dyDescent="0.25">
      <c r="A45" s="3" t="s">
        <v>362</v>
      </c>
      <c r="B45" s="3" t="s">
        <v>210</v>
      </c>
      <c r="C45" s="3" t="s">
        <v>211</v>
      </c>
      <c r="D45" s="40" t="s">
        <v>728</v>
      </c>
      <c r="E45" s="8">
        <v>5577</v>
      </c>
      <c r="F45" s="9">
        <v>5777541.9500000002</v>
      </c>
      <c r="G45" s="11">
        <f t="shared" si="1"/>
        <v>1.1350973568336864E-3</v>
      </c>
    </row>
    <row r="46" spans="1:7" ht="30" x14ac:dyDescent="0.25">
      <c r="A46" s="3" t="s">
        <v>366</v>
      </c>
      <c r="B46" s="3" t="s">
        <v>210</v>
      </c>
      <c r="C46" s="3" t="s">
        <v>211</v>
      </c>
      <c r="D46" s="40" t="s">
        <v>132</v>
      </c>
      <c r="E46" s="8">
        <v>12000</v>
      </c>
      <c r="F46" s="9">
        <v>12319680</v>
      </c>
      <c r="G46" s="11">
        <f t="shared" si="1"/>
        <v>2.4204127509687453E-3</v>
      </c>
    </row>
    <row r="47" spans="1:7" ht="30" x14ac:dyDescent="0.25">
      <c r="A47" s="3" t="s">
        <v>369</v>
      </c>
      <c r="B47" s="3" t="s">
        <v>210</v>
      </c>
      <c r="C47" s="3" t="s">
        <v>211</v>
      </c>
      <c r="D47" s="43" t="s">
        <v>133</v>
      </c>
      <c r="E47" s="8">
        <v>13903</v>
      </c>
      <c r="F47" s="9">
        <v>14447163.42</v>
      </c>
      <c r="G47" s="11">
        <f t="shared" si="1"/>
        <v>2.8383934125802961E-3</v>
      </c>
    </row>
    <row r="48" spans="1:7" ht="30" x14ac:dyDescent="0.25">
      <c r="A48" s="3" t="s">
        <v>364</v>
      </c>
      <c r="B48" s="3" t="s">
        <v>210</v>
      </c>
      <c r="C48" s="3" t="s">
        <v>211</v>
      </c>
      <c r="D48" s="41" t="s">
        <v>131</v>
      </c>
      <c r="E48" s="8">
        <v>40500</v>
      </c>
      <c r="F48" s="9">
        <v>43589745</v>
      </c>
      <c r="G48" s="11">
        <f t="shared" si="1"/>
        <v>8.5639541456820397E-3</v>
      </c>
    </row>
    <row r="49" spans="1:7" ht="30" x14ac:dyDescent="0.25">
      <c r="A49" s="3" t="s">
        <v>363</v>
      </c>
      <c r="B49" s="3" t="s">
        <v>210</v>
      </c>
      <c r="C49" s="3" t="s">
        <v>211</v>
      </c>
      <c r="D49" s="40" t="s">
        <v>130</v>
      </c>
      <c r="E49" s="8">
        <v>59307</v>
      </c>
      <c r="F49" s="9">
        <v>62475179.939999998</v>
      </c>
      <c r="G49" s="11">
        <f t="shared" si="1"/>
        <v>1.2274322234493328E-2</v>
      </c>
    </row>
    <row r="50" spans="1:7" x14ac:dyDescent="0.25">
      <c r="A50" s="3" t="s">
        <v>371</v>
      </c>
      <c r="B50" s="3" t="s">
        <v>214</v>
      </c>
      <c r="C50" s="3" t="s">
        <v>215</v>
      </c>
      <c r="D50" s="40" t="s">
        <v>167</v>
      </c>
      <c r="E50" s="8">
        <v>35000</v>
      </c>
      <c r="F50" s="9">
        <v>37186100</v>
      </c>
      <c r="G50" s="11">
        <f t="shared" si="1"/>
        <v>7.3058480901126372E-3</v>
      </c>
    </row>
    <row r="51" spans="1:7" x14ac:dyDescent="0.25">
      <c r="A51" s="3" t="s">
        <v>372</v>
      </c>
      <c r="B51" s="3" t="s">
        <v>216</v>
      </c>
      <c r="C51" s="3" t="s">
        <v>217</v>
      </c>
      <c r="D51" s="40" t="s">
        <v>168</v>
      </c>
      <c r="E51" s="8">
        <v>8705</v>
      </c>
      <c r="F51" s="9">
        <v>9092894.8000000007</v>
      </c>
      <c r="G51" s="11">
        <f t="shared" si="1"/>
        <v>1.7864553719851002E-3</v>
      </c>
    </row>
    <row r="52" spans="1:7" x14ac:dyDescent="0.25">
      <c r="A52" s="3" t="s">
        <v>370</v>
      </c>
      <c r="B52" s="3" t="s">
        <v>212</v>
      </c>
      <c r="C52" s="3" t="s">
        <v>213</v>
      </c>
      <c r="D52" s="40" t="s">
        <v>751</v>
      </c>
      <c r="E52" s="8">
        <v>34000</v>
      </c>
      <c r="F52" s="9">
        <v>36042040</v>
      </c>
      <c r="G52" s="11">
        <f t="shared" si="1"/>
        <v>7.0810778516102327E-3</v>
      </c>
    </row>
    <row r="53" spans="1:7" ht="30" x14ac:dyDescent="0.25">
      <c r="A53" s="3" t="s">
        <v>374</v>
      </c>
      <c r="B53" s="3" t="s">
        <v>218</v>
      </c>
      <c r="C53" s="3" t="s">
        <v>219</v>
      </c>
      <c r="D53" s="40" t="s">
        <v>169</v>
      </c>
      <c r="E53" s="8">
        <v>15000</v>
      </c>
      <c r="F53" s="9">
        <v>15189600</v>
      </c>
      <c r="G53" s="11">
        <f t="shared" si="1"/>
        <v>2.9842578315439081E-3</v>
      </c>
    </row>
    <row r="54" spans="1:7" ht="30" x14ac:dyDescent="0.25">
      <c r="A54" s="3" t="s">
        <v>373</v>
      </c>
      <c r="B54" s="3" t="s">
        <v>218</v>
      </c>
      <c r="C54" s="3" t="s">
        <v>219</v>
      </c>
      <c r="D54" s="40" t="s">
        <v>748</v>
      </c>
      <c r="E54" s="8">
        <v>30000</v>
      </c>
      <c r="F54" s="9">
        <v>31923995.399999999</v>
      </c>
      <c r="G54" s="11">
        <f t="shared" si="1"/>
        <v>6.2720172543465061E-3</v>
      </c>
    </row>
    <row r="55" spans="1:7" ht="30" x14ac:dyDescent="0.25">
      <c r="A55" s="3" t="s">
        <v>375</v>
      </c>
      <c r="B55" s="3" t="s">
        <v>220</v>
      </c>
      <c r="C55" s="3" t="s">
        <v>221</v>
      </c>
      <c r="D55" s="41" t="s">
        <v>734</v>
      </c>
      <c r="E55" s="8">
        <v>10200</v>
      </c>
      <c r="F55" s="9">
        <v>11298016.640000001</v>
      </c>
      <c r="G55" s="11">
        <f t="shared" si="1"/>
        <v>2.2196894347996914E-3</v>
      </c>
    </row>
    <row r="56" spans="1:7" ht="30" x14ac:dyDescent="0.25">
      <c r="A56" s="3" t="s">
        <v>376</v>
      </c>
      <c r="B56" s="3" t="s">
        <v>220</v>
      </c>
      <c r="C56" s="3" t="s">
        <v>221</v>
      </c>
      <c r="D56" s="41" t="s">
        <v>743</v>
      </c>
      <c r="E56" s="8">
        <v>21200</v>
      </c>
      <c r="F56" s="9">
        <v>22899180</v>
      </c>
      <c r="G56" s="11">
        <f t="shared" si="1"/>
        <v>4.4989372498902948E-3</v>
      </c>
    </row>
    <row r="57" spans="1:7" ht="30" x14ac:dyDescent="0.25">
      <c r="A57" s="3" t="s">
        <v>378</v>
      </c>
      <c r="B57" s="3" t="s">
        <v>222</v>
      </c>
      <c r="C57" s="3" t="s">
        <v>223</v>
      </c>
      <c r="D57" s="41" t="s">
        <v>722</v>
      </c>
      <c r="E57" s="8">
        <v>4000</v>
      </c>
      <c r="F57" s="9">
        <v>4202400</v>
      </c>
      <c r="G57" s="11">
        <f t="shared" si="1"/>
        <v>8.256336645652366E-4</v>
      </c>
    </row>
    <row r="58" spans="1:7" ht="30" x14ac:dyDescent="0.25">
      <c r="A58" s="3" t="s">
        <v>377</v>
      </c>
      <c r="B58" s="3" t="s">
        <v>222</v>
      </c>
      <c r="C58" s="3" t="s">
        <v>223</v>
      </c>
      <c r="D58" s="40" t="s">
        <v>176</v>
      </c>
      <c r="E58" s="8">
        <v>22860</v>
      </c>
      <c r="F58" s="9">
        <v>23886965.379999999</v>
      </c>
      <c r="G58" s="11">
        <f t="shared" si="1"/>
        <v>4.6930046549667663E-3</v>
      </c>
    </row>
    <row r="59" spans="1:7" ht="30" x14ac:dyDescent="0.25">
      <c r="A59" s="3" t="s">
        <v>379</v>
      </c>
      <c r="B59" s="3" t="s">
        <v>224</v>
      </c>
      <c r="C59" s="3" t="s">
        <v>225</v>
      </c>
      <c r="D59" s="40" t="s">
        <v>756</v>
      </c>
      <c r="E59" s="8">
        <v>49950</v>
      </c>
      <c r="F59" s="9">
        <v>40218840.899999999</v>
      </c>
      <c r="G59" s="11">
        <f t="shared" si="1"/>
        <v>7.9016821332650918E-3</v>
      </c>
    </row>
    <row r="60" spans="1:7" ht="30" x14ac:dyDescent="0.25">
      <c r="A60" s="3" t="s">
        <v>380</v>
      </c>
      <c r="B60" s="3" t="s">
        <v>226</v>
      </c>
      <c r="C60" s="3" t="s">
        <v>227</v>
      </c>
      <c r="D60" s="40" t="s">
        <v>177</v>
      </c>
      <c r="E60" s="8">
        <v>3850</v>
      </c>
      <c r="F60" s="9">
        <v>4017937</v>
      </c>
      <c r="G60" s="11">
        <f t="shared" si="1"/>
        <v>7.8939273969690017E-4</v>
      </c>
    </row>
    <row r="61" spans="1:7" ht="30" x14ac:dyDescent="0.25">
      <c r="A61" s="3" t="s">
        <v>647</v>
      </c>
      <c r="B61" s="3" t="s">
        <v>336</v>
      </c>
      <c r="C61" s="3" t="s">
        <v>337</v>
      </c>
      <c r="D61" s="40" t="s">
        <v>52</v>
      </c>
      <c r="E61" s="8">
        <v>25800</v>
      </c>
      <c r="F61" s="9">
        <v>26050260</v>
      </c>
      <c r="G61" s="11">
        <f t="shared" si="1"/>
        <v>5.1180210419467928E-3</v>
      </c>
    </row>
    <row r="62" spans="1:7" ht="30" x14ac:dyDescent="0.25">
      <c r="A62" s="3" t="s">
        <v>649</v>
      </c>
      <c r="B62" s="3" t="s">
        <v>336</v>
      </c>
      <c r="C62" s="3" t="s">
        <v>337</v>
      </c>
      <c r="D62" s="40" t="s">
        <v>51</v>
      </c>
      <c r="E62" s="8">
        <v>35722</v>
      </c>
      <c r="F62" s="9">
        <v>34978982.399999999</v>
      </c>
      <c r="G62" s="11">
        <f t="shared" si="1"/>
        <v>6.872221925964905E-3</v>
      </c>
    </row>
    <row r="63" spans="1:7" ht="30" x14ac:dyDescent="0.25">
      <c r="A63" s="3" t="s">
        <v>648</v>
      </c>
      <c r="B63" s="3" t="s">
        <v>336</v>
      </c>
      <c r="C63" s="3" t="s">
        <v>337</v>
      </c>
      <c r="D63" s="40" t="s">
        <v>181</v>
      </c>
      <c r="E63" s="8">
        <v>88370</v>
      </c>
      <c r="F63" s="9">
        <v>91500949.099999994</v>
      </c>
      <c r="G63" s="11">
        <f t="shared" si="1"/>
        <v>1.7976933161200786E-2</v>
      </c>
    </row>
    <row r="64" spans="1:7" x14ac:dyDescent="0.25">
      <c r="A64" s="3" t="s">
        <v>639</v>
      </c>
      <c r="B64" s="3" t="s">
        <v>334</v>
      </c>
      <c r="C64" s="3" t="s">
        <v>335</v>
      </c>
      <c r="D64" s="40" t="s">
        <v>182</v>
      </c>
      <c r="E64" s="8">
        <v>85</v>
      </c>
      <c r="F64" s="9">
        <v>88527.5</v>
      </c>
      <c r="G64" s="11">
        <f t="shared" si="1"/>
        <v>1.7392748010612742E-5</v>
      </c>
    </row>
    <row r="65" spans="1:7" x14ac:dyDescent="0.25">
      <c r="A65" s="3" t="s">
        <v>772</v>
      </c>
      <c r="B65" s="3" t="s">
        <v>334</v>
      </c>
      <c r="C65" s="3" t="s">
        <v>335</v>
      </c>
      <c r="D65" s="40" t="s">
        <v>766</v>
      </c>
      <c r="E65" s="8">
        <v>1500</v>
      </c>
      <c r="F65" s="9">
        <v>1568895</v>
      </c>
      <c r="G65" s="11">
        <f t="shared" si="1"/>
        <v>3.0823637163717804E-4</v>
      </c>
    </row>
    <row r="66" spans="1:7" x14ac:dyDescent="0.25">
      <c r="A66" s="3" t="s">
        <v>642</v>
      </c>
      <c r="B66" s="3" t="s">
        <v>334</v>
      </c>
      <c r="C66" s="3" t="s">
        <v>335</v>
      </c>
      <c r="D66" s="40" t="s">
        <v>65</v>
      </c>
      <c r="E66" s="8">
        <v>3120</v>
      </c>
      <c r="F66" s="9">
        <v>3206673.6</v>
      </c>
      <c r="G66" s="11">
        <f t="shared" si="1"/>
        <v>6.3000610970697691E-4</v>
      </c>
    </row>
    <row r="67" spans="1:7" x14ac:dyDescent="0.25">
      <c r="A67" s="3" t="s">
        <v>643</v>
      </c>
      <c r="B67" s="3" t="s">
        <v>334</v>
      </c>
      <c r="C67" s="3" t="s">
        <v>335</v>
      </c>
      <c r="D67" s="40" t="s">
        <v>66</v>
      </c>
      <c r="E67" s="8">
        <v>6250</v>
      </c>
      <c r="F67" s="9">
        <v>6634250</v>
      </c>
      <c r="G67" s="11">
        <f t="shared" si="1"/>
        <v>1.3034123689182183E-3</v>
      </c>
    </row>
    <row r="68" spans="1:7" x14ac:dyDescent="0.25">
      <c r="A68" s="3" t="s">
        <v>645</v>
      </c>
      <c r="B68" s="3" t="s">
        <v>334</v>
      </c>
      <c r="C68" s="3" t="s">
        <v>335</v>
      </c>
      <c r="D68" s="40" t="s">
        <v>68</v>
      </c>
      <c r="E68" s="8">
        <v>6743</v>
      </c>
      <c r="F68" s="9">
        <v>7015552.0599999996</v>
      </c>
      <c r="G68" s="11">
        <f t="shared" si="1"/>
        <v>1.3783257082252986E-3</v>
      </c>
    </row>
    <row r="69" spans="1:7" x14ac:dyDescent="0.25">
      <c r="A69" s="3" t="s">
        <v>640</v>
      </c>
      <c r="B69" s="3" t="s">
        <v>334</v>
      </c>
      <c r="C69" s="3" t="s">
        <v>335</v>
      </c>
      <c r="D69" s="40" t="s">
        <v>63</v>
      </c>
      <c r="E69" s="8">
        <v>9172</v>
      </c>
      <c r="F69" s="9">
        <v>9583122.1500000004</v>
      </c>
      <c r="G69" s="11">
        <f t="shared" ref="G69:G100" si="2">F69/$F$265</f>
        <v>1.8827689555208427E-3</v>
      </c>
    </row>
    <row r="70" spans="1:7" x14ac:dyDescent="0.25">
      <c r="A70" s="3" t="s">
        <v>646</v>
      </c>
      <c r="B70" s="3" t="s">
        <v>334</v>
      </c>
      <c r="C70" s="3" t="s">
        <v>335</v>
      </c>
      <c r="D70" s="40" t="s">
        <v>69</v>
      </c>
      <c r="E70" s="8">
        <v>17222</v>
      </c>
      <c r="F70" s="9">
        <v>17384575.68</v>
      </c>
      <c r="G70" s="11">
        <f t="shared" si="2"/>
        <v>3.4154985069460523E-3</v>
      </c>
    </row>
    <row r="71" spans="1:7" x14ac:dyDescent="0.25">
      <c r="A71" s="3" t="s">
        <v>641</v>
      </c>
      <c r="B71" s="3" t="s">
        <v>334</v>
      </c>
      <c r="C71" s="43" t="s">
        <v>335</v>
      </c>
      <c r="D71" s="40" t="s">
        <v>64</v>
      </c>
      <c r="E71" s="8">
        <v>80174</v>
      </c>
      <c r="F71" s="9">
        <v>86542838.150000006</v>
      </c>
      <c r="G71" s="11">
        <f t="shared" si="2"/>
        <v>1.7002827099671776E-2</v>
      </c>
    </row>
    <row r="72" spans="1:7" x14ac:dyDescent="0.25">
      <c r="A72" s="3" t="s">
        <v>644</v>
      </c>
      <c r="B72" s="3" t="s">
        <v>334</v>
      </c>
      <c r="C72" s="3" t="s">
        <v>335</v>
      </c>
      <c r="D72" s="40" t="s">
        <v>67</v>
      </c>
      <c r="E72" s="8">
        <v>85700</v>
      </c>
      <c r="F72" s="9">
        <v>90506913</v>
      </c>
      <c r="G72" s="11">
        <f t="shared" si="2"/>
        <v>1.7781637694811787E-2</v>
      </c>
    </row>
    <row r="73" spans="1:7" ht="30" x14ac:dyDescent="0.25">
      <c r="A73" s="3" t="s">
        <v>777</v>
      </c>
      <c r="B73" s="3" t="s">
        <v>580</v>
      </c>
      <c r="C73" s="45" t="s">
        <v>581</v>
      </c>
      <c r="D73" s="40" t="s">
        <v>543</v>
      </c>
      <c r="E73" s="8">
        <v>2780</v>
      </c>
      <c r="F73" s="9">
        <v>2783669.6</v>
      </c>
      <c r="G73" s="11">
        <f t="shared" si="2"/>
        <v>5.4689970797326443E-4</v>
      </c>
    </row>
    <row r="74" spans="1:7" x14ac:dyDescent="0.25">
      <c r="A74" s="3" t="s">
        <v>28</v>
      </c>
      <c r="B74" s="3" t="s">
        <v>192</v>
      </c>
      <c r="C74" s="3" t="s">
        <v>193</v>
      </c>
      <c r="D74" s="40" t="s">
        <v>136</v>
      </c>
      <c r="E74" s="8">
        <v>30</v>
      </c>
      <c r="F74" s="9">
        <v>30953.4</v>
      </c>
      <c r="G74" s="11">
        <f t="shared" si="2"/>
        <v>6.0813271161130774E-6</v>
      </c>
    </row>
    <row r="75" spans="1:7" x14ac:dyDescent="0.25">
      <c r="A75" s="3" t="s">
        <v>29</v>
      </c>
      <c r="B75" s="3" t="s">
        <v>192</v>
      </c>
      <c r="C75" s="41" t="s">
        <v>193</v>
      </c>
      <c r="D75" s="40" t="s">
        <v>137</v>
      </c>
      <c r="E75" s="8">
        <v>45</v>
      </c>
      <c r="F75" s="9">
        <v>46999.35</v>
      </c>
      <c r="G75" s="11">
        <f t="shared" si="2"/>
        <v>9.2338296146687965E-6</v>
      </c>
    </row>
    <row r="76" spans="1:7" x14ac:dyDescent="0.25">
      <c r="A76" s="3" t="s">
        <v>46</v>
      </c>
      <c r="B76" s="3" t="s">
        <v>192</v>
      </c>
      <c r="C76" s="43" t="s">
        <v>193</v>
      </c>
      <c r="D76" s="40" t="s">
        <v>724</v>
      </c>
      <c r="E76" s="8">
        <v>4500</v>
      </c>
      <c r="F76" s="9">
        <v>4692780</v>
      </c>
      <c r="G76" s="11">
        <f t="shared" si="2"/>
        <v>9.2197723881554615E-4</v>
      </c>
    </row>
    <row r="77" spans="1:7" x14ac:dyDescent="0.25">
      <c r="A77" s="3" t="s">
        <v>30</v>
      </c>
      <c r="B77" s="3" t="s">
        <v>192</v>
      </c>
      <c r="C77" s="43" t="s">
        <v>193</v>
      </c>
      <c r="D77" s="40" t="s">
        <v>138</v>
      </c>
      <c r="E77" s="8">
        <v>4851</v>
      </c>
      <c r="F77" s="9">
        <v>4924056.0599999996</v>
      </c>
      <c r="G77" s="11">
        <f t="shared" si="2"/>
        <v>9.6741539342815063E-4</v>
      </c>
    </row>
    <row r="78" spans="1:7" x14ac:dyDescent="0.25">
      <c r="A78" s="3" t="s">
        <v>31</v>
      </c>
      <c r="B78" s="3" t="s">
        <v>192</v>
      </c>
      <c r="C78" s="3" t="s">
        <v>193</v>
      </c>
      <c r="D78" s="40" t="s">
        <v>139</v>
      </c>
      <c r="E78" s="8">
        <v>8176</v>
      </c>
      <c r="F78" s="9">
        <v>8632057.2799999993</v>
      </c>
      <c r="G78" s="11">
        <f t="shared" si="2"/>
        <v>1.6959159253815506E-3</v>
      </c>
    </row>
    <row r="79" spans="1:7" x14ac:dyDescent="0.25">
      <c r="A79" s="3" t="s">
        <v>33</v>
      </c>
      <c r="B79" s="3" t="s">
        <v>192</v>
      </c>
      <c r="C79" s="3" t="s">
        <v>193</v>
      </c>
      <c r="D79" s="40" t="s">
        <v>141</v>
      </c>
      <c r="E79" s="8">
        <v>11900</v>
      </c>
      <c r="F79" s="9">
        <v>12672429</v>
      </c>
      <c r="G79" s="11">
        <f t="shared" si="2"/>
        <v>2.4897163511833184E-3</v>
      </c>
    </row>
    <row r="80" spans="1:7" x14ac:dyDescent="0.25">
      <c r="A80" s="3" t="s">
        <v>41</v>
      </c>
      <c r="B80" s="3" t="s">
        <v>192</v>
      </c>
      <c r="C80" s="3" t="s">
        <v>193</v>
      </c>
      <c r="D80" s="40" t="s">
        <v>149</v>
      </c>
      <c r="E80" s="8">
        <v>15000</v>
      </c>
      <c r="F80" s="9">
        <v>13857600</v>
      </c>
      <c r="G80" s="11">
        <f t="shared" si="2"/>
        <v>2.7225635517987871E-3</v>
      </c>
    </row>
    <row r="81" spans="1:7" x14ac:dyDescent="0.25">
      <c r="A81" s="3" t="s">
        <v>38</v>
      </c>
      <c r="B81" s="3" t="s">
        <v>192</v>
      </c>
      <c r="C81" s="41" t="s">
        <v>193</v>
      </c>
      <c r="D81" s="40" t="s">
        <v>146</v>
      </c>
      <c r="E81" s="8">
        <v>16985</v>
      </c>
      <c r="F81" s="9">
        <v>17982359.199999999</v>
      </c>
      <c r="G81" s="11">
        <f t="shared" si="2"/>
        <v>3.5329433475691026E-3</v>
      </c>
    </row>
    <row r="82" spans="1:7" x14ac:dyDescent="0.25">
      <c r="A82" s="3" t="s">
        <v>32</v>
      </c>
      <c r="B82" s="3" t="s">
        <v>192</v>
      </c>
      <c r="C82" s="3" t="s">
        <v>193</v>
      </c>
      <c r="D82" s="40" t="s">
        <v>140</v>
      </c>
      <c r="E82" s="8">
        <v>17000</v>
      </c>
      <c r="F82" s="9">
        <v>18572670</v>
      </c>
      <c r="G82" s="11">
        <f t="shared" si="2"/>
        <v>3.6489200439893473E-3</v>
      </c>
    </row>
    <row r="83" spans="1:7" x14ac:dyDescent="0.25">
      <c r="A83" s="3" t="s">
        <v>39</v>
      </c>
      <c r="B83" s="3" t="s">
        <v>192</v>
      </c>
      <c r="C83" s="3" t="s">
        <v>193</v>
      </c>
      <c r="D83" s="40" t="s">
        <v>147</v>
      </c>
      <c r="E83" s="8">
        <v>24000</v>
      </c>
      <c r="F83" s="9">
        <v>26394960</v>
      </c>
      <c r="G83" s="11">
        <f t="shared" si="2"/>
        <v>5.1857432778538073E-3</v>
      </c>
    </row>
    <row r="84" spans="1:7" x14ac:dyDescent="0.25">
      <c r="A84" s="3" t="s">
        <v>37</v>
      </c>
      <c r="B84" s="3" t="s">
        <v>192</v>
      </c>
      <c r="C84" s="3" t="s">
        <v>193</v>
      </c>
      <c r="D84" s="40" t="s">
        <v>145</v>
      </c>
      <c r="E84" s="8">
        <v>26000</v>
      </c>
      <c r="F84" s="9">
        <v>28413580</v>
      </c>
      <c r="G84" s="11">
        <f t="shared" si="2"/>
        <v>5.5823358506609357E-3</v>
      </c>
    </row>
    <row r="85" spans="1:7" x14ac:dyDescent="0.25">
      <c r="A85" s="3" t="s">
        <v>34</v>
      </c>
      <c r="B85" s="3" t="s">
        <v>192</v>
      </c>
      <c r="C85" s="3" t="s">
        <v>193</v>
      </c>
      <c r="D85" s="40" t="s">
        <v>142</v>
      </c>
      <c r="E85" s="8">
        <v>29000</v>
      </c>
      <c r="F85" s="9">
        <v>30233660</v>
      </c>
      <c r="G85" s="11">
        <f t="shared" si="2"/>
        <v>5.939921830149299E-3</v>
      </c>
    </row>
    <row r="86" spans="1:7" x14ac:dyDescent="0.25">
      <c r="A86" s="3" t="s">
        <v>43</v>
      </c>
      <c r="B86" s="3" t="s">
        <v>192</v>
      </c>
      <c r="C86" s="7"/>
      <c r="D86" s="40" t="s">
        <v>151</v>
      </c>
      <c r="E86" s="8">
        <v>32000</v>
      </c>
      <c r="F86" s="9">
        <v>34270080</v>
      </c>
      <c r="G86" s="11">
        <f t="shared" si="2"/>
        <v>6.7329458726784275E-3</v>
      </c>
    </row>
    <row r="87" spans="1:7" x14ac:dyDescent="0.25">
      <c r="A87" s="3" t="s">
        <v>47</v>
      </c>
      <c r="B87" s="3" t="s">
        <v>192</v>
      </c>
      <c r="C87" s="43" t="s">
        <v>193</v>
      </c>
      <c r="D87" s="40" t="s">
        <v>104</v>
      </c>
      <c r="E87" s="8">
        <v>40301</v>
      </c>
      <c r="F87" s="9">
        <v>40932115.479999997</v>
      </c>
      <c r="G87" s="11">
        <f t="shared" si="2"/>
        <v>8.0418171764134426E-3</v>
      </c>
    </row>
    <row r="88" spans="1:7" x14ac:dyDescent="0.25">
      <c r="A88" s="3" t="s">
        <v>42</v>
      </c>
      <c r="B88" s="3" t="s">
        <v>192</v>
      </c>
      <c r="C88" s="3" t="s">
        <v>193</v>
      </c>
      <c r="D88" s="40" t="s">
        <v>150</v>
      </c>
      <c r="E88" s="8">
        <v>41337</v>
      </c>
      <c r="F88" s="9">
        <v>42303872.43</v>
      </c>
      <c r="G88" s="11">
        <f t="shared" si="2"/>
        <v>8.3113223918906305E-3</v>
      </c>
    </row>
    <row r="89" spans="1:7" x14ac:dyDescent="0.25">
      <c r="A89" s="3" t="s">
        <v>697</v>
      </c>
      <c r="B89" s="3" t="s">
        <v>192</v>
      </c>
      <c r="C89" s="43" t="s">
        <v>193</v>
      </c>
      <c r="D89" s="40" t="s">
        <v>696</v>
      </c>
      <c r="E89" s="8">
        <v>47950</v>
      </c>
      <c r="F89" s="9">
        <v>45200547</v>
      </c>
      <c r="G89" s="11">
        <f t="shared" si="2"/>
        <v>8.8804238673051619E-3</v>
      </c>
    </row>
    <row r="90" spans="1:7" x14ac:dyDescent="0.25">
      <c r="A90" s="3" t="s">
        <v>44</v>
      </c>
      <c r="B90" s="3" t="s">
        <v>192</v>
      </c>
      <c r="C90" s="3" t="s">
        <v>193</v>
      </c>
      <c r="D90" s="40" t="s">
        <v>152</v>
      </c>
      <c r="E90" s="8">
        <v>63645</v>
      </c>
      <c r="F90" s="9">
        <v>64487659.799999997</v>
      </c>
      <c r="G90" s="11">
        <f t="shared" si="2"/>
        <v>1.2669708471328358E-2</v>
      </c>
    </row>
    <row r="91" spans="1:7" x14ac:dyDescent="0.25">
      <c r="A91" s="3" t="s">
        <v>27</v>
      </c>
      <c r="B91" s="3" t="s">
        <v>192</v>
      </c>
      <c r="C91" s="3" t="s">
        <v>193</v>
      </c>
      <c r="D91" s="40" t="s">
        <v>135</v>
      </c>
      <c r="E91" s="8">
        <v>62767</v>
      </c>
      <c r="F91" s="9">
        <v>64738511.469999999</v>
      </c>
      <c r="G91" s="11">
        <f t="shared" si="2"/>
        <v>1.2718992590775439E-2</v>
      </c>
    </row>
    <row r="92" spans="1:7" x14ac:dyDescent="0.25">
      <c r="A92" s="3" t="s">
        <v>40</v>
      </c>
      <c r="B92" s="3" t="s">
        <v>192</v>
      </c>
      <c r="C92" s="3" t="s">
        <v>193</v>
      </c>
      <c r="D92" s="40" t="s">
        <v>148</v>
      </c>
      <c r="E92" s="8">
        <v>84955</v>
      </c>
      <c r="F92" s="9">
        <v>84759603.5</v>
      </c>
      <c r="G92" s="11">
        <f t="shared" si="2"/>
        <v>1.6652480022082965E-2</v>
      </c>
    </row>
    <row r="93" spans="1:7" x14ac:dyDescent="0.25">
      <c r="A93" s="3" t="s">
        <v>45</v>
      </c>
      <c r="B93" s="3" t="s">
        <v>192</v>
      </c>
      <c r="C93" s="3" t="s">
        <v>193</v>
      </c>
      <c r="D93" s="40" t="s">
        <v>102</v>
      </c>
      <c r="E93" s="8">
        <v>72221</v>
      </c>
      <c r="F93" s="9">
        <v>94174537.359999999</v>
      </c>
      <c r="G93" s="11">
        <f t="shared" si="2"/>
        <v>1.8502205499065436E-2</v>
      </c>
    </row>
    <row r="94" spans="1:7" x14ac:dyDescent="0.25">
      <c r="A94" s="43" t="s">
        <v>36</v>
      </c>
      <c r="B94" s="43" t="s">
        <v>192</v>
      </c>
      <c r="C94" s="43" t="s">
        <v>193</v>
      </c>
      <c r="D94" s="43" t="s">
        <v>144</v>
      </c>
      <c r="E94" s="8">
        <v>115300</v>
      </c>
      <c r="F94" s="9">
        <v>121699150</v>
      </c>
      <c r="G94" s="11">
        <f t="shared" si="2"/>
        <v>2.3909888442074628E-2</v>
      </c>
    </row>
    <row r="95" spans="1:7" x14ac:dyDescent="0.25">
      <c r="A95" s="3" t="s">
        <v>35</v>
      </c>
      <c r="B95" s="3" t="s">
        <v>192</v>
      </c>
      <c r="C95" s="3" t="s">
        <v>193</v>
      </c>
      <c r="D95" s="40" t="s">
        <v>143</v>
      </c>
      <c r="E95" s="8">
        <v>122716</v>
      </c>
      <c r="F95" s="9">
        <v>135503007.19999999</v>
      </c>
      <c r="G95" s="11">
        <f t="shared" si="2"/>
        <v>2.6621893297674098E-2</v>
      </c>
    </row>
    <row r="96" spans="1:7" x14ac:dyDescent="0.25">
      <c r="A96" s="3" t="s">
        <v>48</v>
      </c>
      <c r="B96" s="3" t="s">
        <v>194</v>
      </c>
      <c r="C96" s="3" t="s">
        <v>195</v>
      </c>
      <c r="D96" s="40" t="s">
        <v>93</v>
      </c>
      <c r="E96" s="8">
        <v>4000</v>
      </c>
      <c r="F96" s="9">
        <v>2082520</v>
      </c>
      <c r="G96" s="11">
        <f t="shared" si="2"/>
        <v>4.091468254165231E-4</v>
      </c>
    </row>
    <row r="97" spans="1:7" x14ac:dyDescent="0.25">
      <c r="A97" s="3" t="s">
        <v>49</v>
      </c>
      <c r="B97" s="3" t="s">
        <v>194</v>
      </c>
      <c r="C97" s="3" t="s">
        <v>195</v>
      </c>
      <c r="D97" s="40" t="s">
        <v>94</v>
      </c>
      <c r="E97" s="8">
        <v>10500</v>
      </c>
      <c r="F97" s="9">
        <v>10350270</v>
      </c>
      <c r="G97" s="11">
        <f t="shared" si="2"/>
        <v>2.0334883279410887E-3</v>
      </c>
    </row>
    <row r="98" spans="1:7" ht="30" x14ac:dyDescent="0.25">
      <c r="A98" s="3" t="s">
        <v>392</v>
      </c>
      <c r="B98" s="3" t="s">
        <v>232</v>
      </c>
      <c r="C98" s="3" t="s">
        <v>233</v>
      </c>
      <c r="D98" s="40" t="s">
        <v>760</v>
      </c>
      <c r="E98" s="8">
        <v>65219</v>
      </c>
      <c r="F98" s="9">
        <v>68481254.379999995</v>
      </c>
      <c r="G98" s="11">
        <f t="shared" si="2"/>
        <v>1.3454318724486854E-2</v>
      </c>
    </row>
    <row r="99" spans="1:7" ht="30" x14ac:dyDescent="0.25">
      <c r="A99" s="3" t="s">
        <v>393</v>
      </c>
      <c r="B99" s="3" t="s">
        <v>234</v>
      </c>
      <c r="C99" s="3" t="s">
        <v>235</v>
      </c>
      <c r="D99" s="40" t="s">
        <v>61</v>
      </c>
      <c r="E99" s="8">
        <v>11000</v>
      </c>
      <c r="F99" s="9">
        <v>11077770</v>
      </c>
      <c r="G99" s="11">
        <f t="shared" si="2"/>
        <v>2.1764181991982775E-3</v>
      </c>
    </row>
    <row r="100" spans="1:7" ht="30" x14ac:dyDescent="0.25">
      <c r="A100" s="3" t="s">
        <v>394</v>
      </c>
      <c r="B100" s="3" t="s">
        <v>236</v>
      </c>
      <c r="C100" s="3" t="s">
        <v>237</v>
      </c>
      <c r="D100" s="40" t="s">
        <v>62</v>
      </c>
      <c r="E100" s="8">
        <v>7959</v>
      </c>
      <c r="F100" s="9">
        <v>7984309.6200000001</v>
      </c>
      <c r="G100" s="11">
        <f t="shared" si="2"/>
        <v>1.568654771222176E-3</v>
      </c>
    </row>
    <row r="101" spans="1:7" ht="30" x14ac:dyDescent="0.25">
      <c r="A101" s="3" t="s">
        <v>396</v>
      </c>
      <c r="B101" s="3" t="s">
        <v>238</v>
      </c>
      <c r="C101" s="3" t="s">
        <v>239</v>
      </c>
      <c r="D101" s="40" t="s">
        <v>70</v>
      </c>
      <c r="E101" s="8">
        <v>220</v>
      </c>
      <c r="F101" s="9">
        <v>218385.2</v>
      </c>
      <c r="G101" s="11">
        <f t="shared" ref="G101:G132" si="3">F101/$F$265</f>
        <v>4.2905523739485087E-5</v>
      </c>
    </row>
    <row r="102" spans="1:7" ht="30" x14ac:dyDescent="0.25">
      <c r="A102" s="3" t="s">
        <v>395</v>
      </c>
      <c r="B102" s="3" t="s">
        <v>238</v>
      </c>
      <c r="C102" s="3" t="s">
        <v>239</v>
      </c>
      <c r="D102" s="40" t="s">
        <v>71</v>
      </c>
      <c r="E102" s="8">
        <v>5000</v>
      </c>
      <c r="F102" s="9">
        <v>5173669.3</v>
      </c>
      <c r="G102" s="11">
        <f t="shared" si="3"/>
        <v>1.0164562020292362E-3</v>
      </c>
    </row>
    <row r="103" spans="1:7" x14ac:dyDescent="0.25">
      <c r="A103" s="3" t="s">
        <v>398</v>
      </c>
      <c r="B103" s="3" t="s">
        <v>242</v>
      </c>
      <c r="C103" s="3" t="s">
        <v>243</v>
      </c>
      <c r="D103" s="40" t="s">
        <v>78</v>
      </c>
      <c r="E103" s="8">
        <v>50000</v>
      </c>
      <c r="F103" s="9">
        <v>51250500</v>
      </c>
      <c r="G103" s="11">
        <f t="shared" si="3"/>
        <v>1.0069041054112094E-2</v>
      </c>
    </row>
    <row r="104" spans="1:7" ht="30" x14ac:dyDescent="0.25">
      <c r="A104" s="3" t="s">
        <v>399</v>
      </c>
      <c r="B104" s="3" t="s">
        <v>244</v>
      </c>
      <c r="C104" s="3" t="s">
        <v>245</v>
      </c>
      <c r="D104" s="40" t="s">
        <v>737</v>
      </c>
      <c r="E104" s="8">
        <v>12197</v>
      </c>
      <c r="F104" s="9">
        <v>12825755.35</v>
      </c>
      <c r="G104" s="11">
        <f t="shared" si="3"/>
        <v>2.5198399463253591E-3</v>
      </c>
    </row>
    <row r="105" spans="1:7" ht="30" x14ac:dyDescent="0.25">
      <c r="A105" s="3" t="s">
        <v>401</v>
      </c>
      <c r="B105" s="3" t="s">
        <v>246</v>
      </c>
      <c r="C105" s="3" t="s">
        <v>247</v>
      </c>
      <c r="D105" s="40" t="s">
        <v>713</v>
      </c>
      <c r="E105" s="8">
        <v>742</v>
      </c>
      <c r="F105" s="9">
        <v>785985.76</v>
      </c>
      <c r="G105" s="11">
        <f t="shared" si="3"/>
        <v>1.5442040341825922E-4</v>
      </c>
    </row>
    <row r="106" spans="1:7" ht="30" x14ac:dyDescent="0.25">
      <c r="A106" s="3" t="s">
        <v>400</v>
      </c>
      <c r="B106" s="3" t="s">
        <v>246</v>
      </c>
      <c r="C106" s="3" t="s">
        <v>247</v>
      </c>
      <c r="D106" s="40" t="s">
        <v>86</v>
      </c>
      <c r="E106" s="8">
        <v>100000</v>
      </c>
      <c r="F106" s="9">
        <v>102161424</v>
      </c>
      <c r="G106" s="11">
        <f t="shared" si="3"/>
        <v>2.0071366570132046E-2</v>
      </c>
    </row>
    <row r="107" spans="1:7" ht="30" x14ac:dyDescent="0.25">
      <c r="A107" s="3" t="s">
        <v>402</v>
      </c>
      <c r="B107" s="3" t="s">
        <v>248</v>
      </c>
      <c r="C107" s="3" t="s">
        <v>249</v>
      </c>
      <c r="D107" s="40" t="s">
        <v>88</v>
      </c>
      <c r="E107" s="8">
        <v>15754</v>
      </c>
      <c r="F107" s="9">
        <v>16568166.720000001</v>
      </c>
      <c r="G107" s="11">
        <f t="shared" si="3"/>
        <v>3.2551009433089183E-3</v>
      </c>
    </row>
    <row r="108" spans="1:7" x14ac:dyDescent="0.25">
      <c r="A108" s="3" t="s">
        <v>403</v>
      </c>
      <c r="B108" s="3" t="s">
        <v>250</v>
      </c>
      <c r="C108" s="3" t="s">
        <v>251</v>
      </c>
      <c r="D108" s="40" t="s">
        <v>742</v>
      </c>
      <c r="E108" s="8">
        <v>20840</v>
      </c>
      <c r="F108" s="9">
        <v>22235654.800000001</v>
      </c>
      <c r="G108" s="11">
        <f t="shared" si="3"/>
        <v>4.368576326987339E-3</v>
      </c>
    </row>
    <row r="109" spans="1:7" x14ac:dyDescent="0.25">
      <c r="A109" s="3" t="s">
        <v>404</v>
      </c>
      <c r="B109" s="3" t="s">
        <v>252</v>
      </c>
      <c r="C109" s="43" t="s">
        <v>253</v>
      </c>
      <c r="D109" s="40" t="s">
        <v>757</v>
      </c>
      <c r="E109" s="8">
        <v>49775</v>
      </c>
      <c r="F109" s="9">
        <v>51470336.5</v>
      </c>
      <c r="G109" s="11">
        <f t="shared" si="3"/>
        <v>1.0112231710665538E-2</v>
      </c>
    </row>
    <row r="110" spans="1:7" x14ac:dyDescent="0.25">
      <c r="A110" s="3" t="s">
        <v>405</v>
      </c>
      <c r="B110" s="3" t="s">
        <v>254</v>
      </c>
      <c r="C110" s="3" t="s">
        <v>255</v>
      </c>
      <c r="D110" s="40" t="s">
        <v>107</v>
      </c>
      <c r="E110" s="8">
        <v>7100</v>
      </c>
      <c r="F110" s="9">
        <v>7145156</v>
      </c>
      <c r="G110" s="11">
        <f t="shared" si="3"/>
        <v>1.403788628443339E-3</v>
      </c>
    </row>
    <row r="111" spans="1:7" ht="30" x14ac:dyDescent="0.25">
      <c r="A111" s="3" t="s">
        <v>406</v>
      </c>
      <c r="B111" s="3" t="s">
        <v>256</v>
      </c>
      <c r="C111" s="3" t="s">
        <v>257</v>
      </c>
      <c r="D111" s="40" t="s">
        <v>108</v>
      </c>
      <c r="E111" s="8">
        <v>8490</v>
      </c>
      <c r="F111" s="9">
        <v>8746992.3000000007</v>
      </c>
      <c r="G111" s="11">
        <f t="shared" si="3"/>
        <v>1.7184968842977604E-3</v>
      </c>
    </row>
    <row r="112" spans="1:7" ht="30" x14ac:dyDescent="0.25">
      <c r="A112" s="3" t="s">
        <v>408</v>
      </c>
      <c r="B112" s="3" t="s">
        <v>256</v>
      </c>
      <c r="C112" s="41" t="s">
        <v>257</v>
      </c>
      <c r="D112" s="40" t="s">
        <v>109</v>
      </c>
      <c r="E112" s="8">
        <v>15000</v>
      </c>
      <c r="F112" s="9">
        <v>15173550</v>
      </c>
      <c r="G112" s="11">
        <f t="shared" si="3"/>
        <v>2.9811045333532852E-3</v>
      </c>
    </row>
    <row r="113" spans="1:7" ht="30" x14ac:dyDescent="0.25">
      <c r="A113" s="3" t="s">
        <v>407</v>
      </c>
      <c r="B113" s="3" t="s">
        <v>256</v>
      </c>
      <c r="C113" s="3" t="s">
        <v>257</v>
      </c>
      <c r="D113" s="40" t="s">
        <v>755</v>
      </c>
      <c r="E113" s="8">
        <v>48000</v>
      </c>
      <c r="F113" s="9">
        <v>50453760</v>
      </c>
      <c r="G113" s="11">
        <f t="shared" si="3"/>
        <v>9.9125077955204057E-3</v>
      </c>
    </row>
    <row r="114" spans="1:7" ht="30" x14ac:dyDescent="0.25">
      <c r="A114" s="3" t="s">
        <v>409</v>
      </c>
      <c r="B114" s="3" t="s">
        <v>258</v>
      </c>
      <c r="C114" s="3" t="s">
        <v>259</v>
      </c>
      <c r="D114" s="40" t="s">
        <v>166</v>
      </c>
      <c r="E114" s="8">
        <v>15698</v>
      </c>
      <c r="F114" s="9">
        <v>15743053.26</v>
      </c>
      <c r="G114" s="11">
        <f t="shared" si="3"/>
        <v>3.0929932311297105E-3</v>
      </c>
    </row>
    <row r="115" spans="1:7" ht="30" x14ac:dyDescent="0.25">
      <c r="A115" s="3" t="s">
        <v>410</v>
      </c>
      <c r="B115" s="3" t="s">
        <v>260</v>
      </c>
      <c r="C115" s="3" t="s">
        <v>261</v>
      </c>
      <c r="D115" s="40" t="s">
        <v>174</v>
      </c>
      <c r="E115" s="8">
        <v>110295</v>
      </c>
      <c r="F115" s="9">
        <v>113706424.34999999</v>
      </c>
      <c r="G115" s="11">
        <f t="shared" si="3"/>
        <v>2.2339580197196923E-2</v>
      </c>
    </row>
    <row r="116" spans="1:7" x14ac:dyDescent="0.25">
      <c r="A116" s="3" t="s">
        <v>397</v>
      </c>
      <c r="B116" s="3" t="s">
        <v>240</v>
      </c>
      <c r="C116" s="3" t="s">
        <v>241</v>
      </c>
      <c r="D116" s="40" t="s">
        <v>76</v>
      </c>
      <c r="E116" s="8">
        <v>42000</v>
      </c>
      <c r="F116" s="9">
        <v>42442680</v>
      </c>
      <c r="G116" s="11">
        <f t="shared" si="3"/>
        <v>8.3385935233127925E-3</v>
      </c>
    </row>
    <row r="117" spans="1:7" ht="30" x14ac:dyDescent="0.25">
      <c r="A117" s="3" t="s">
        <v>388</v>
      </c>
      <c r="B117" s="3" t="s">
        <v>230</v>
      </c>
      <c r="C117" s="3" t="s">
        <v>231</v>
      </c>
      <c r="D117" s="40" t="s">
        <v>115</v>
      </c>
      <c r="E117" s="8">
        <v>470</v>
      </c>
      <c r="F117" s="9">
        <v>492416.15</v>
      </c>
      <c r="G117" s="11">
        <f t="shared" si="3"/>
        <v>9.6743610892729217E-5</v>
      </c>
    </row>
    <row r="118" spans="1:7" ht="30" x14ac:dyDescent="0.25">
      <c r="A118" s="3" t="s">
        <v>390</v>
      </c>
      <c r="B118" s="3" t="s">
        <v>230</v>
      </c>
      <c r="C118" s="3" t="s">
        <v>231</v>
      </c>
      <c r="D118" s="40" t="s">
        <v>113</v>
      </c>
      <c r="E118" s="8">
        <v>500</v>
      </c>
      <c r="F118" s="9">
        <v>530070</v>
      </c>
      <c r="G118" s="11">
        <f t="shared" si="3"/>
        <v>1.0414135650487697E-4</v>
      </c>
    </row>
    <row r="119" spans="1:7" ht="30" x14ac:dyDescent="0.25">
      <c r="A119" s="3" t="s">
        <v>384</v>
      </c>
      <c r="B119" s="3" t="s">
        <v>230</v>
      </c>
      <c r="C119" s="3" t="s">
        <v>231</v>
      </c>
      <c r="D119" s="40" t="s">
        <v>739</v>
      </c>
      <c r="E119" s="8">
        <v>15668</v>
      </c>
      <c r="F119" s="9">
        <v>16604006.32</v>
      </c>
      <c r="G119" s="11">
        <f t="shared" si="3"/>
        <v>3.2621422483452194E-3</v>
      </c>
    </row>
    <row r="120" spans="1:7" ht="30" x14ac:dyDescent="0.25">
      <c r="A120" s="3" t="s">
        <v>385</v>
      </c>
      <c r="B120" s="3" t="s">
        <v>230</v>
      </c>
      <c r="C120" s="3" t="s">
        <v>231</v>
      </c>
      <c r="D120" s="40" t="s">
        <v>110</v>
      </c>
      <c r="E120" s="8">
        <v>17452</v>
      </c>
      <c r="F120" s="9">
        <v>18580969.879999999</v>
      </c>
      <c r="G120" s="11">
        <f t="shared" si="3"/>
        <v>3.6505506979822681E-3</v>
      </c>
    </row>
    <row r="121" spans="1:7" ht="30" x14ac:dyDescent="0.25">
      <c r="A121" s="3" t="s">
        <v>389</v>
      </c>
      <c r="B121" s="3" t="s">
        <v>230</v>
      </c>
      <c r="C121" s="3" t="s">
        <v>231</v>
      </c>
      <c r="D121" s="40" t="s">
        <v>112</v>
      </c>
      <c r="E121" s="8">
        <v>28470</v>
      </c>
      <c r="F121" s="9">
        <v>29645811</v>
      </c>
      <c r="G121" s="11">
        <f t="shared" si="3"/>
        <v>5.8244287966253572E-3</v>
      </c>
    </row>
    <row r="122" spans="1:7" ht="30" x14ac:dyDescent="0.25">
      <c r="A122" s="3" t="s">
        <v>386</v>
      </c>
      <c r="B122" s="3" t="s">
        <v>230</v>
      </c>
      <c r="C122" s="41" t="s">
        <v>231</v>
      </c>
      <c r="D122" s="40" t="s">
        <v>753</v>
      </c>
      <c r="E122" s="8">
        <v>44756</v>
      </c>
      <c r="F122" s="9">
        <v>46250850.399999999</v>
      </c>
      <c r="G122" s="11">
        <f t="shared" si="3"/>
        <v>9.0867740112817764E-3</v>
      </c>
    </row>
    <row r="123" spans="1:7" ht="30" x14ac:dyDescent="0.25">
      <c r="A123" s="3" t="s">
        <v>391</v>
      </c>
      <c r="B123" s="3" t="s">
        <v>230</v>
      </c>
      <c r="C123" s="3" t="s">
        <v>231</v>
      </c>
      <c r="D123" s="40" t="s">
        <v>114</v>
      </c>
      <c r="E123" s="8">
        <v>45992</v>
      </c>
      <c r="F123" s="9">
        <v>48483386.640000001</v>
      </c>
      <c r="G123" s="11">
        <f t="shared" si="3"/>
        <v>9.5253941038731284E-3</v>
      </c>
    </row>
    <row r="124" spans="1:7" ht="30" x14ac:dyDescent="0.25">
      <c r="A124" s="3" t="s">
        <v>775</v>
      </c>
      <c r="B124" s="3" t="s">
        <v>230</v>
      </c>
      <c r="C124" s="3" t="s">
        <v>231</v>
      </c>
      <c r="D124" s="40" t="s">
        <v>769</v>
      </c>
      <c r="E124" s="8">
        <v>56100</v>
      </c>
      <c r="F124" s="9">
        <v>56093268</v>
      </c>
      <c r="G124" s="11">
        <f t="shared" si="3"/>
        <v>1.102048601186939E-2</v>
      </c>
    </row>
    <row r="125" spans="1:7" ht="30" x14ac:dyDescent="0.25">
      <c r="A125" s="3" t="s">
        <v>387</v>
      </c>
      <c r="B125" s="3" t="s">
        <v>230</v>
      </c>
      <c r="C125" s="3" t="s">
        <v>231</v>
      </c>
      <c r="D125" s="40" t="s">
        <v>111</v>
      </c>
      <c r="E125" s="8">
        <v>60000</v>
      </c>
      <c r="F125" s="9">
        <v>62755200</v>
      </c>
      <c r="G125" s="11">
        <f t="shared" si="3"/>
        <v>1.232933698518093E-2</v>
      </c>
    </row>
    <row r="126" spans="1:7" x14ac:dyDescent="0.25">
      <c r="A126" s="3" t="s">
        <v>413</v>
      </c>
      <c r="B126" s="3" t="s">
        <v>262</v>
      </c>
      <c r="C126" s="3" t="s">
        <v>263</v>
      </c>
      <c r="D126" s="40" t="s">
        <v>720</v>
      </c>
      <c r="E126" s="8">
        <v>3300</v>
      </c>
      <c r="F126" s="9">
        <v>3452229</v>
      </c>
      <c r="G126" s="11">
        <f t="shared" si="3"/>
        <v>6.7824968593860227E-4</v>
      </c>
    </row>
    <row r="127" spans="1:7" x14ac:dyDescent="0.25">
      <c r="A127" s="3" t="s">
        <v>411</v>
      </c>
      <c r="B127" s="3" t="s">
        <v>262</v>
      </c>
      <c r="C127" s="3" t="s">
        <v>263</v>
      </c>
      <c r="D127" s="40" t="s">
        <v>726</v>
      </c>
      <c r="E127" s="8">
        <v>5000</v>
      </c>
      <c r="F127" s="9">
        <v>5143100</v>
      </c>
      <c r="G127" s="11">
        <f t="shared" si="3"/>
        <v>1.0104503379558035E-3</v>
      </c>
    </row>
    <row r="128" spans="1:7" x14ac:dyDescent="0.25">
      <c r="A128" s="3" t="s">
        <v>412</v>
      </c>
      <c r="B128" s="3" t="s">
        <v>262</v>
      </c>
      <c r="C128" s="3" t="s">
        <v>263</v>
      </c>
      <c r="D128" s="40" t="s">
        <v>53</v>
      </c>
      <c r="E128" s="8">
        <v>8850</v>
      </c>
      <c r="F128" s="9">
        <v>9119925</v>
      </c>
      <c r="G128" s="11">
        <f t="shared" si="3"/>
        <v>1.7917659190724623E-3</v>
      </c>
    </row>
    <row r="129" spans="1:7" ht="30" x14ac:dyDescent="0.25">
      <c r="A129" s="3" t="s">
        <v>487</v>
      </c>
      <c r="B129" s="3" t="s">
        <v>318</v>
      </c>
      <c r="C129" s="3" t="s">
        <v>319</v>
      </c>
      <c r="D129" s="40" t="s">
        <v>57</v>
      </c>
      <c r="E129" s="8">
        <v>29997</v>
      </c>
      <c r="F129" s="9">
        <v>31354664.219999999</v>
      </c>
      <c r="G129" s="11">
        <f t="shared" si="3"/>
        <v>6.1601623646418968E-3</v>
      </c>
    </row>
    <row r="130" spans="1:7" ht="30" x14ac:dyDescent="0.25">
      <c r="A130" s="3" t="s">
        <v>488</v>
      </c>
      <c r="B130" s="3" t="s">
        <v>318</v>
      </c>
      <c r="C130" s="3" t="s">
        <v>319</v>
      </c>
      <c r="D130" s="40" t="s">
        <v>761</v>
      </c>
      <c r="E130" s="8">
        <v>67033</v>
      </c>
      <c r="F130" s="9">
        <v>69665593.040000007</v>
      </c>
      <c r="G130" s="11">
        <f t="shared" si="3"/>
        <v>1.3687002397612233E-2</v>
      </c>
    </row>
    <row r="131" spans="1:7" ht="45" x14ac:dyDescent="0.25">
      <c r="A131" s="3" t="s">
        <v>456</v>
      </c>
      <c r="B131" s="3" t="s">
        <v>288</v>
      </c>
      <c r="C131" s="3" t="s">
        <v>289</v>
      </c>
      <c r="D131" s="40" t="s">
        <v>101</v>
      </c>
      <c r="E131" s="8">
        <v>20000</v>
      </c>
      <c r="F131" s="9">
        <v>20018600</v>
      </c>
      <c r="G131" s="11">
        <f t="shared" si="3"/>
        <v>3.9329978292084638E-3</v>
      </c>
    </row>
    <row r="132" spans="1:7" x14ac:dyDescent="0.25">
      <c r="A132" s="3" t="s">
        <v>428</v>
      </c>
      <c r="B132" s="3" t="s">
        <v>268</v>
      </c>
      <c r="C132" s="3" t="s">
        <v>269</v>
      </c>
      <c r="D132" s="40" t="s">
        <v>75</v>
      </c>
      <c r="E132" s="8">
        <v>2000</v>
      </c>
      <c r="F132" s="9">
        <v>2027180</v>
      </c>
      <c r="G132" s="11">
        <f t="shared" si="3"/>
        <v>3.9827433184212746E-4</v>
      </c>
    </row>
    <row r="133" spans="1:7" x14ac:dyDescent="0.25">
      <c r="A133" s="3" t="s">
        <v>427</v>
      </c>
      <c r="B133" s="3" t="s">
        <v>268</v>
      </c>
      <c r="C133" s="3" t="s">
        <v>269</v>
      </c>
      <c r="D133" s="41" t="s">
        <v>72</v>
      </c>
      <c r="E133" s="8">
        <v>10000</v>
      </c>
      <c r="F133" s="9">
        <v>10671500</v>
      </c>
      <c r="G133" s="11">
        <f t="shared" ref="G133:G164" si="4">F133/$F$265</f>
        <v>2.0965994792042459E-3</v>
      </c>
    </row>
    <row r="134" spans="1:7" x14ac:dyDescent="0.25">
      <c r="A134" s="3" t="s">
        <v>430</v>
      </c>
      <c r="B134" s="3" t="s">
        <v>268</v>
      </c>
      <c r="C134" s="3" t="s">
        <v>269</v>
      </c>
      <c r="D134" s="40" t="s">
        <v>74</v>
      </c>
      <c r="E134" s="8">
        <v>20000</v>
      </c>
      <c r="F134" s="9">
        <v>21442800</v>
      </c>
      <c r="G134" s="11">
        <f t="shared" si="4"/>
        <v>4.2128063826716768E-3</v>
      </c>
    </row>
    <row r="135" spans="1:7" x14ac:dyDescent="0.25">
      <c r="A135" s="3" t="s">
        <v>429</v>
      </c>
      <c r="B135" s="3" t="s">
        <v>268</v>
      </c>
      <c r="C135" s="3" t="s">
        <v>269</v>
      </c>
      <c r="D135" s="40" t="s">
        <v>73</v>
      </c>
      <c r="E135" s="8">
        <v>30000</v>
      </c>
      <c r="F135" s="9">
        <v>31768800</v>
      </c>
      <c r="G135" s="11">
        <f t="shared" si="4"/>
        <v>6.2415264522273197E-3</v>
      </c>
    </row>
    <row r="136" spans="1:7" x14ac:dyDescent="0.25">
      <c r="A136" s="3" t="s">
        <v>776</v>
      </c>
      <c r="B136" s="3" t="s">
        <v>328</v>
      </c>
      <c r="C136" s="45" t="s">
        <v>329</v>
      </c>
      <c r="D136" s="33" t="s">
        <v>765</v>
      </c>
      <c r="E136" s="8">
        <v>47</v>
      </c>
      <c r="F136" s="9">
        <v>49983.56</v>
      </c>
      <c r="G136" s="11">
        <f t="shared" si="4"/>
        <v>9.8201289289016692E-6</v>
      </c>
    </row>
    <row r="137" spans="1:7" ht="30" x14ac:dyDescent="0.25">
      <c r="A137" s="3" t="s">
        <v>414</v>
      </c>
      <c r="B137" s="3" t="s">
        <v>264</v>
      </c>
      <c r="C137" s="3" t="s">
        <v>265</v>
      </c>
      <c r="D137" s="33" t="s">
        <v>750</v>
      </c>
      <c r="E137" s="8">
        <v>33065</v>
      </c>
      <c r="F137" s="9">
        <v>35286637.350000001</v>
      </c>
      <c r="G137" s="11">
        <f t="shared" si="4"/>
        <v>6.9326660254771209E-3</v>
      </c>
    </row>
    <row r="138" spans="1:7" x14ac:dyDescent="0.25">
      <c r="A138" s="3" t="s">
        <v>432</v>
      </c>
      <c r="B138" s="3" t="s">
        <v>272</v>
      </c>
      <c r="C138" s="3" t="s">
        <v>273</v>
      </c>
      <c r="D138" s="33" t="s">
        <v>77</v>
      </c>
      <c r="E138" s="8">
        <v>74570</v>
      </c>
      <c r="F138" s="9">
        <v>77235877.5</v>
      </c>
      <c r="G138" s="11">
        <f t="shared" si="4"/>
        <v>1.5174314814448102E-2</v>
      </c>
    </row>
    <row r="139" spans="1:7" x14ac:dyDescent="0.25">
      <c r="A139" s="3" t="s">
        <v>433</v>
      </c>
      <c r="B139" s="3" t="s">
        <v>274</v>
      </c>
      <c r="C139" s="3" t="s">
        <v>275</v>
      </c>
      <c r="D139" s="33" t="s">
        <v>87</v>
      </c>
      <c r="E139" s="8">
        <v>51355</v>
      </c>
      <c r="F139" s="9">
        <v>26393388.699999999</v>
      </c>
      <c r="G139" s="11">
        <f t="shared" si="4"/>
        <v>5.1854345689786091E-3</v>
      </c>
    </row>
    <row r="140" spans="1:7" x14ac:dyDescent="0.25">
      <c r="A140" s="3" t="s">
        <v>442</v>
      </c>
      <c r="B140" s="3" t="s">
        <v>280</v>
      </c>
      <c r="C140" s="3" t="s">
        <v>281</v>
      </c>
      <c r="D140" s="33" t="s">
        <v>91</v>
      </c>
      <c r="E140" s="8">
        <v>2000</v>
      </c>
      <c r="F140" s="9">
        <v>2083480</v>
      </c>
      <c r="G140" s="11">
        <f t="shared" si="4"/>
        <v>4.0933543390642949E-4</v>
      </c>
    </row>
    <row r="141" spans="1:7" x14ac:dyDescent="0.25">
      <c r="A141" s="3" t="s">
        <v>441</v>
      </c>
      <c r="B141" s="3" t="s">
        <v>280</v>
      </c>
      <c r="C141" s="41" t="s">
        <v>281</v>
      </c>
      <c r="D141" s="33" t="s">
        <v>90</v>
      </c>
      <c r="E141" s="8">
        <v>34415</v>
      </c>
      <c r="F141" s="9">
        <v>35011756.100000001</v>
      </c>
      <c r="G141" s="11">
        <f t="shared" si="4"/>
        <v>6.8786608822832855E-3</v>
      </c>
    </row>
    <row r="142" spans="1:7" x14ac:dyDescent="0.25">
      <c r="A142" s="3" t="s">
        <v>443</v>
      </c>
      <c r="B142" s="3" t="s">
        <v>282</v>
      </c>
      <c r="C142" s="3" t="s">
        <v>283</v>
      </c>
      <c r="D142" s="33" t="s">
        <v>92</v>
      </c>
      <c r="E142" s="8">
        <v>2800</v>
      </c>
      <c r="F142" s="9">
        <v>2982756</v>
      </c>
      <c r="G142" s="11">
        <f t="shared" si="4"/>
        <v>5.8601365095753541E-4</v>
      </c>
    </row>
    <row r="143" spans="1:7" ht="30" x14ac:dyDescent="0.25">
      <c r="A143" s="3" t="s">
        <v>436</v>
      </c>
      <c r="B143" s="3" t="s">
        <v>278</v>
      </c>
      <c r="C143" s="3" t="s">
        <v>279</v>
      </c>
      <c r="D143" s="33" t="s">
        <v>97</v>
      </c>
      <c r="E143" s="8">
        <v>35</v>
      </c>
      <c r="F143" s="9">
        <v>36367.800000000003</v>
      </c>
      <c r="G143" s="11">
        <f t="shared" si="4"/>
        <v>7.1450789991851361E-6</v>
      </c>
    </row>
    <row r="144" spans="1:7" ht="30" x14ac:dyDescent="0.25">
      <c r="A144" s="43" t="s">
        <v>437</v>
      </c>
      <c r="B144" s="43" t="s">
        <v>278</v>
      </c>
      <c r="C144" s="43" t="s">
        <v>279</v>
      </c>
      <c r="D144" s="43" t="s">
        <v>98</v>
      </c>
      <c r="E144" s="8">
        <v>1602</v>
      </c>
      <c r="F144" s="9">
        <v>1666368.36</v>
      </c>
      <c r="G144" s="11">
        <f t="shared" si="4"/>
        <v>3.273866875077012E-4</v>
      </c>
    </row>
    <row r="145" spans="1:7" ht="30" x14ac:dyDescent="0.25">
      <c r="A145" s="3" t="s">
        <v>439</v>
      </c>
      <c r="B145" s="3" t="s">
        <v>278</v>
      </c>
      <c r="C145" s="3" t="s">
        <v>279</v>
      </c>
      <c r="D145" s="33" t="s">
        <v>717</v>
      </c>
      <c r="E145" s="8">
        <v>1943</v>
      </c>
      <c r="F145" s="9">
        <v>2079320.88</v>
      </c>
      <c r="G145" s="11">
        <f t="shared" si="4"/>
        <v>4.0851830334128419E-4</v>
      </c>
    </row>
    <row r="146" spans="1:7" ht="30" x14ac:dyDescent="0.25">
      <c r="A146" s="3" t="s">
        <v>438</v>
      </c>
      <c r="B146" s="3" t="s">
        <v>278</v>
      </c>
      <c r="C146" s="43" t="s">
        <v>279</v>
      </c>
      <c r="D146" s="33" t="s">
        <v>99</v>
      </c>
      <c r="E146" s="8">
        <v>8900</v>
      </c>
      <c r="F146" s="9">
        <v>9302547</v>
      </c>
      <c r="G146" s="11">
        <f t="shared" si="4"/>
        <v>1.827645147867968E-3</v>
      </c>
    </row>
    <row r="147" spans="1:7" ht="30" x14ac:dyDescent="0.25">
      <c r="A147" s="3" t="s">
        <v>440</v>
      </c>
      <c r="B147" s="3" t="s">
        <v>278</v>
      </c>
      <c r="C147" s="3" t="s">
        <v>279</v>
      </c>
      <c r="D147" s="33" t="s">
        <v>100</v>
      </c>
      <c r="E147" s="8">
        <v>35060</v>
      </c>
      <c r="F147" s="9">
        <v>37605706.600000001</v>
      </c>
      <c r="G147" s="11">
        <f t="shared" si="4"/>
        <v>7.3882870142592582E-3</v>
      </c>
    </row>
    <row r="148" spans="1:7" x14ac:dyDescent="0.25">
      <c r="A148" s="3" t="s">
        <v>435</v>
      </c>
      <c r="B148" s="3" t="s">
        <v>276</v>
      </c>
      <c r="C148" s="3" t="s">
        <v>277</v>
      </c>
      <c r="D148" s="33" t="s">
        <v>96</v>
      </c>
      <c r="E148" s="8">
        <v>17370</v>
      </c>
      <c r="F148" s="9">
        <v>17613701.100000001</v>
      </c>
      <c r="G148" s="11">
        <f t="shared" si="4"/>
        <v>3.4605141313891444E-3</v>
      </c>
    </row>
    <row r="149" spans="1:7" x14ac:dyDescent="0.25">
      <c r="A149" s="3" t="s">
        <v>434</v>
      </c>
      <c r="B149" s="3" t="s">
        <v>276</v>
      </c>
      <c r="C149" s="3" t="s">
        <v>277</v>
      </c>
      <c r="D149" s="33" t="s">
        <v>95</v>
      </c>
      <c r="E149" s="8">
        <v>27100</v>
      </c>
      <c r="F149" s="9">
        <v>27902160</v>
      </c>
      <c r="G149" s="11">
        <f t="shared" si="4"/>
        <v>5.4818586070068441E-3</v>
      </c>
    </row>
    <row r="150" spans="1:7" ht="30" x14ac:dyDescent="0.25">
      <c r="A150" s="3" t="s">
        <v>445</v>
      </c>
      <c r="B150" s="3" t="s">
        <v>284</v>
      </c>
      <c r="C150" s="3" t="s">
        <v>285</v>
      </c>
      <c r="D150" s="43" t="s">
        <v>162</v>
      </c>
      <c r="E150" s="8">
        <v>2070</v>
      </c>
      <c r="F150" s="9">
        <v>2140524.9</v>
      </c>
      <c r="G150" s="11">
        <f t="shared" si="4"/>
        <v>4.2054288437086824E-4</v>
      </c>
    </row>
    <row r="151" spans="1:7" ht="30" x14ac:dyDescent="0.25">
      <c r="A151" s="3" t="s">
        <v>444</v>
      </c>
      <c r="B151" s="3" t="s">
        <v>284</v>
      </c>
      <c r="C151" s="3" t="s">
        <v>285</v>
      </c>
      <c r="D151" s="43" t="s">
        <v>161</v>
      </c>
      <c r="E151" s="8">
        <v>2492</v>
      </c>
      <c r="F151" s="9">
        <v>2497482.4</v>
      </c>
      <c r="G151" s="11">
        <f t="shared" si="4"/>
        <v>4.9067331669978636E-4</v>
      </c>
    </row>
    <row r="152" spans="1:7" ht="30" x14ac:dyDescent="0.25">
      <c r="A152" s="3" t="s">
        <v>453</v>
      </c>
      <c r="B152" s="3" t="s">
        <v>286</v>
      </c>
      <c r="C152" s="3" t="s">
        <v>287</v>
      </c>
      <c r="D152" s="43" t="s">
        <v>129</v>
      </c>
      <c r="E152" s="8">
        <v>2</v>
      </c>
      <c r="F152" s="9">
        <v>2047.44</v>
      </c>
      <c r="G152" s="11">
        <f t="shared" si="4"/>
        <v>4.0225475684786033E-7</v>
      </c>
    </row>
    <row r="153" spans="1:7" ht="30" x14ac:dyDescent="0.25">
      <c r="A153" s="3" t="s">
        <v>455</v>
      </c>
      <c r="B153" s="3" t="s">
        <v>286</v>
      </c>
      <c r="C153" s="43" t="s">
        <v>287</v>
      </c>
      <c r="D153" s="42" t="s">
        <v>708</v>
      </c>
      <c r="E153" s="8">
        <v>18</v>
      </c>
      <c r="F153" s="9">
        <v>20100.79</v>
      </c>
      <c r="G153" s="11">
        <f t="shared" si="4"/>
        <v>3.9491454664849285E-6</v>
      </c>
    </row>
    <row r="154" spans="1:7" ht="30" x14ac:dyDescent="0.25">
      <c r="A154" s="3" t="s">
        <v>454</v>
      </c>
      <c r="B154" s="3" t="s">
        <v>286</v>
      </c>
      <c r="C154" s="3" t="s">
        <v>287</v>
      </c>
      <c r="D154" s="33" t="s">
        <v>718</v>
      </c>
      <c r="E154" s="8">
        <v>2150</v>
      </c>
      <c r="F154" s="9">
        <v>2224497.5</v>
      </c>
      <c r="G154" s="11">
        <f t="shared" si="4"/>
        <v>4.3704074403702825E-4</v>
      </c>
    </row>
    <row r="155" spans="1:7" ht="30" x14ac:dyDescent="0.25">
      <c r="A155" s="3" t="s">
        <v>447</v>
      </c>
      <c r="B155" s="3" t="s">
        <v>286</v>
      </c>
      <c r="C155" s="3" t="s">
        <v>287</v>
      </c>
      <c r="D155" s="43" t="s">
        <v>127</v>
      </c>
      <c r="E155" s="8">
        <v>6630</v>
      </c>
      <c r="F155" s="9">
        <v>7028463</v>
      </c>
      <c r="G155" s="11">
        <f t="shared" si="4"/>
        <v>1.380862284159332E-3</v>
      </c>
    </row>
    <row r="156" spans="1:7" ht="30" x14ac:dyDescent="0.25">
      <c r="A156" s="3" t="s">
        <v>451</v>
      </c>
      <c r="B156" s="3" t="s">
        <v>286</v>
      </c>
      <c r="C156" s="3" t="s">
        <v>287</v>
      </c>
      <c r="D156" s="33" t="s">
        <v>124</v>
      </c>
      <c r="E156" s="8">
        <v>8165</v>
      </c>
      <c r="F156" s="9">
        <v>8411419.6999999993</v>
      </c>
      <c r="G156" s="11">
        <f t="shared" si="4"/>
        <v>1.6525678829019661E-3</v>
      </c>
    </row>
    <row r="157" spans="1:7" ht="30" x14ac:dyDescent="0.25">
      <c r="A157" s="3" t="s">
        <v>452</v>
      </c>
      <c r="B157" s="3" t="s">
        <v>286</v>
      </c>
      <c r="C157" s="41" t="s">
        <v>287</v>
      </c>
      <c r="D157" s="43" t="s">
        <v>125</v>
      </c>
      <c r="E157" s="8">
        <v>15070</v>
      </c>
      <c r="F157" s="9">
        <v>15446750</v>
      </c>
      <c r="G157" s="11">
        <f t="shared" si="4"/>
        <v>3.0347793661058132E-3</v>
      </c>
    </row>
    <row r="158" spans="1:7" ht="30" x14ac:dyDescent="0.25">
      <c r="A158" s="3" t="s">
        <v>446</v>
      </c>
      <c r="B158" s="3" t="s">
        <v>286</v>
      </c>
      <c r="C158" s="3" t="s">
        <v>287</v>
      </c>
      <c r="D158" s="33" t="s">
        <v>126</v>
      </c>
      <c r="E158" s="8">
        <v>20000</v>
      </c>
      <c r="F158" s="9">
        <v>21206800</v>
      </c>
      <c r="G158" s="11">
        <f t="shared" si="4"/>
        <v>4.1664401289030224E-3</v>
      </c>
    </row>
    <row r="159" spans="1:7" ht="30" x14ac:dyDescent="0.25">
      <c r="A159" s="3" t="s">
        <v>448</v>
      </c>
      <c r="B159" s="3" t="s">
        <v>286</v>
      </c>
      <c r="C159" s="43" t="s">
        <v>287</v>
      </c>
      <c r="D159" s="33" t="s">
        <v>122</v>
      </c>
      <c r="E159" s="8">
        <v>30360</v>
      </c>
      <c r="F159" s="9">
        <v>31772043.600000001</v>
      </c>
      <c r="G159" s="11">
        <f t="shared" si="4"/>
        <v>6.2421637131625917E-3</v>
      </c>
    </row>
    <row r="160" spans="1:7" ht="30" x14ac:dyDescent="0.25">
      <c r="A160" s="3" t="s">
        <v>449</v>
      </c>
      <c r="B160" s="3" t="s">
        <v>286</v>
      </c>
      <c r="C160" s="3" t="s">
        <v>287</v>
      </c>
      <c r="D160" s="33" t="s">
        <v>128</v>
      </c>
      <c r="E160" s="8">
        <v>53130</v>
      </c>
      <c r="F160" s="9">
        <v>59910208.869999997</v>
      </c>
      <c r="G160" s="11">
        <f t="shared" si="4"/>
        <v>1.1770389609320113E-2</v>
      </c>
    </row>
    <row r="161" spans="1:7" ht="30" x14ac:dyDescent="0.25">
      <c r="A161" s="3" t="s">
        <v>450</v>
      </c>
      <c r="B161" s="3" t="s">
        <v>286</v>
      </c>
      <c r="C161" s="43" t="s">
        <v>287</v>
      </c>
      <c r="D161" s="33" t="s">
        <v>123</v>
      </c>
      <c r="E161" s="8">
        <v>85795</v>
      </c>
      <c r="F161" s="9">
        <v>92653452.299999997</v>
      </c>
      <c r="G161" s="11">
        <f t="shared" si="4"/>
        <v>1.8203362211371917E-2</v>
      </c>
    </row>
    <row r="162" spans="1:7" ht="30" x14ac:dyDescent="0.25">
      <c r="A162" s="3" t="s">
        <v>431</v>
      </c>
      <c r="B162" s="3" t="s">
        <v>270</v>
      </c>
      <c r="C162" s="3" t="s">
        <v>271</v>
      </c>
      <c r="D162" s="33" t="s">
        <v>746</v>
      </c>
      <c r="E162" s="8">
        <v>28275</v>
      </c>
      <c r="F162" s="9">
        <v>28968303</v>
      </c>
      <c r="G162" s="11">
        <f t="shared" si="4"/>
        <v>5.6913207124800443E-3</v>
      </c>
    </row>
    <row r="163" spans="1:7" x14ac:dyDescent="0.25">
      <c r="A163" s="3" t="s">
        <v>774</v>
      </c>
      <c r="B163" s="3" t="s">
        <v>290</v>
      </c>
      <c r="C163" s="3" t="s">
        <v>291</v>
      </c>
      <c r="D163" s="33" t="s">
        <v>768</v>
      </c>
      <c r="E163" s="8">
        <v>11265</v>
      </c>
      <c r="F163" s="9">
        <v>11980102.199999999</v>
      </c>
      <c r="G163" s="11">
        <f t="shared" si="4"/>
        <v>2.3536968592356875E-3</v>
      </c>
    </row>
    <row r="164" spans="1:7" x14ac:dyDescent="0.25">
      <c r="A164" s="3" t="s">
        <v>457</v>
      </c>
      <c r="B164" s="3" t="s">
        <v>290</v>
      </c>
      <c r="C164" s="41" t="s">
        <v>291</v>
      </c>
      <c r="D164" s="33" t="s">
        <v>105</v>
      </c>
      <c r="E164" s="8">
        <v>37300</v>
      </c>
      <c r="F164" s="9">
        <v>39216474</v>
      </c>
      <c r="G164" s="11">
        <f t="shared" si="4"/>
        <v>7.7047499381180575E-3</v>
      </c>
    </row>
    <row r="165" spans="1:7" x14ac:dyDescent="0.25">
      <c r="A165" s="3" t="s">
        <v>779</v>
      </c>
      <c r="B165" s="3" t="s">
        <v>778</v>
      </c>
      <c r="C165" s="45" t="s">
        <v>780</v>
      </c>
      <c r="D165" s="33" t="s">
        <v>770</v>
      </c>
      <c r="E165" s="8">
        <v>40000</v>
      </c>
      <c r="F165" s="9">
        <v>39983200</v>
      </c>
      <c r="G165" s="11">
        <f t="shared" ref="G165:G196" si="5">F165/$F$265</f>
        <v>7.8553864308596923E-3</v>
      </c>
    </row>
    <row r="166" spans="1:7" x14ac:dyDescent="0.25">
      <c r="A166" s="3" t="s">
        <v>461</v>
      </c>
      <c r="B166" s="3" t="s">
        <v>292</v>
      </c>
      <c r="C166" s="28" t="s">
        <v>293</v>
      </c>
      <c r="D166" s="33" t="s">
        <v>154</v>
      </c>
      <c r="E166" s="8">
        <v>1310</v>
      </c>
      <c r="F166" s="9">
        <v>1333239.3999999999</v>
      </c>
      <c r="G166" s="11">
        <f t="shared" si="5"/>
        <v>2.6193778116427694E-4</v>
      </c>
    </row>
    <row r="167" spans="1:7" x14ac:dyDescent="0.25">
      <c r="A167" s="3" t="s">
        <v>458</v>
      </c>
      <c r="B167" s="3" t="s">
        <v>292</v>
      </c>
      <c r="C167" s="3" t="s">
        <v>293</v>
      </c>
      <c r="D167" s="33" t="s">
        <v>719</v>
      </c>
      <c r="E167" s="8">
        <v>3030</v>
      </c>
      <c r="F167" s="9">
        <v>3210948.3</v>
      </c>
      <c r="G167" s="11">
        <f t="shared" si="5"/>
        <v>6.3084594794843817E-4</v>
      </c>
    </row>
    <row r="168" spans="1:7" x14ac:dyDescent="0.25">
      <c r="A168" s="3" t="s">
        <v>459</v>
      </c>
      <c r="B168" s="3" t="s">
        <v>292</v>
      </c>
      <c r="C168" s="3" t="s">
        <v>293</v>
      </c>
      <c r="D168" s="33" t="s">
        <v>730</v>
      </c>
      <c r="E168" s="8">
        <v>6086</v>
      </c>
      <c r="F168" s="9">
        <v>6470473.7400000002</v>
      </c>
      <c r="G168" s="11">
        <f t="shared" si="5"/>
        <v>1.2712357094587217E-3</v>
      </c>
    </row>
    <row r="169" spans="1:7" x14ac:dyDescent="0.25">
      <c r="A169" s="3" t="s">
        <v>460</v>
      </c>
      <c r="B169" s="3" t="s">
        <v>292</v>
      </c>
      <c r="C169" s="3" t="s">
        <v>293</v>
      </c>
      <c r="D169" s="33" t="s">
        <v>733</v>
      </c>
      <c r="E169" s="8">
        <v>10000</v>
      </c>
      <c r="F169" s="9">
        <v>10135100</v>
      </c>
      <c r="G169" s="11">
        <f t="shared" si="5"/>
        <v>1.9912144854690485E-3</v>
      </c>
    </row>
    <row r="170" spans="1:7" x14ac:dyDescent="0.25">
      <c r="A170" s="3" t="s">
        <v>463</v>
      </c>
      <c r="B170" s="3" t="s">
        <v>292</v>
      </c>
      <c r="C170" s="41" t="s">
        <v>293</v>
      </c>
      <c r="D170" s="33" t="s">
        <v>735</v>
      </c>
      <c r="E170" s="8">
        <v>10253</v>
      </c>
      <c r="F170" s="9">
        <v>10718649.33</v>
      </c>
      <c r="G170" s="11">
        <f t="shared" si="5"/>
        <v>2.1058627749661191E-3</v>
      </c>
    </row>
    <row r="171" spans="1:7" x14ac:dyDescent="0.25">
      <c r="A171" s="3" t="s">
        <v>462</v>
      </c>
      <c r="B171" s="3" t="s">
        <v>292</v>
      </c>
      <c r="C171" s="43" t="s">
        <v>293</v>
      </c>
      <c r="D171" s="33" t="s">
        <v>153</v>
      </c>
      <c r="E171" s="8">
        <v>50000</v>
      </c>
      <c r="F171" s="9">
        <v>52793000</v>
      </c>
      <c r="G171" s="11">
        <f t="shared" si="5"/>
        <v>1.037209167461273E-2</v>
      </c>
    </row>
    <row r="172" spans="1:7" ht="30" x14ac:dyDescent="0.25">
      <c r="A172" s="3" t="s">
        <v>465</v>
      </c>
      <c r="B172" s="3" t="s">
        <v>294</v>
      </c>
      <c r="C172" s="3" t="s">
        <v>295</v>
      </c>
      <c r="D172" s="33" t="s">
        <v>156</v>
      </c>
      <c r="E172" s="8">
        <v>4460</v>
      </c>
      <c r="F172" s="9">
        <v>4710652</v>
      </c>
      <c r="G172" s="11">
        <f t="shared" si="5"/>
        <v>9.2548850020263682E-4</v>
      </c>
    </row>
    <row r="173" spans="1:7" ht="30" x14ac:dyDescent="0.25">
      <c r="A173" s="3" t="s">
        <v>464</v>
      </c>
      <c r="B173" s="3" t="s">
        <v>294</v>
      </c>
      <c r="C173" s="3" t="s">
        <v>295</v>
      </c>
      <c r="D173" s="33" t="s">
        <v>155</v>
      </c>
      <c r="E173" s="8">
        <v>112999</v>
      </c>
      <c r="F173" s="9">
        <v>118482841.47</v>
      </c>
      <c r="G173" s="11">
        <f t="shared" si="5"/>
        <v>2.3277989384870097E-2</v>
      </c>
    </row>
    <row r="174" spans="1:7" x14ac:dyDescent="0.25">
      <c r="A174" s="3" t="s">
        <v>495</v>
      </c>
      <c r="B174" s="3" t="s">
        <v>324</v>
      </c>
      <c r="C174" s="43" t="s">
        <v>325</v>
      </c>
      <c r="D174" s="33" t="s">
        <v>159</v>
      </c>
      <c r="E174" s="8">
        <v>120</v>
      </c>
      <c r="F174" s="9">
        <v>124680</v>
      </c>
      <c r="G174" s="11">
        <f t="shared" si="5"/>
        <v>2.4495527626592829E-5</v>
      </c>
    </row>
    <row r="175" spans="1:7" x14ac:dyDescent="0.25">
      <c r="A175" s="3" t="s">
        <v>496</v>
      </c>
      <c r="B175" s="3" t="s">
        <v>324</v>
      </c>
      <c r="C175" s="3" t="s">
        <v>325</v>
      </c>
      <c r="D175" s="33" t="s">
        <v>158</v>
      </c>
      <c r="E175" s="8">
        <v>23264</v>
      </c>
      <c r="F175" s="9">
        <v>23843040.960000001</v>
      </c>
      <c r="G175" s="11">
        <f t="shared" si="5"/>
        <v>4.6843749481686268E-3</v>
      </c>
    </row>
    <row r="176" spans="1:7" x14ac:dyDescent="0.25">
      <c r="A176" s="3" t="s">
        <v>468</v>
      </c>
      <c r="B176" s="3" t="s">
        <v>300</v>
      </c>
      <c r="C176" s="3" t="s">
        <v>301</v>
      </c>
      <c r="D176" s="33" t="s">
        <v>741</v>
      </c>
      <c r="E176" s="8">
        <v>20000</v>
      </c>
      <c r="F176" s="9">
        <v>22263800</v>
      </c>
      <c r="G176" s="11">
        <f t="shared" si="5"/>
        <v>4.3741059349770408E-3</v>
      </c>
    </row>
    <row r="177" spans="1:7" x14ac:dyDescent="0.25">
      <c r="A177" s="3" t="s">
        <v>467</v>
      </c>
      <c r="B177" s="3" t="s">
        <v>298</v>
      </c>
      <c r="C177" s="3" t="s">
        <v>299</v>
      </c>
      <c r="D177" s="33" t="s">
        <v>160</v>
      </c>
      <c r="E177" s="8">
        <v>27599</v>
      </c>
      <c r="F177" s="9">
        <v>28930927.739999998</v>
      </c>
      <c r="G177" s="11">
        <f t="shared" si="5"/>
        <v>5.6839777006587331E-3</v>
      </c>
    </row>
    <row r="178" spans="1:7" x14ac:dyDescent="0.25">
      <c r="A178" s="3" t="s">
        <v>469</v>
      </c>
      <c r="B178" s="3" t="s">
        <v>302</v>
      </c>
      <c r="C178" s="3" t="s">
        <v>303</v>
      </c>
      <c r="D178" s="33" t="s">
        <v>164</v>
      </c>
      <c r="E178" s="8">
        <v>20000</v>
      </c>
      <c r="F178" s="9">
        <v>20112000</v>
      </c>
      <c r="G178" s="11">
        <f t="shared" si="5"/>
        <v>3.9513478635389392E-3</v>
      </c>
    </row>
    <row r="179" spans="1:7" x14ac:dyDescent="0.25">
      <c r="A179" s="3" t="s">
        <v>470</v>
      </c>
      <c r="B179" s="3" t="s">
        <v>302</v>
      </c>
      <c r="C179" s="3" t="s">
        <v>303</v>
      </c>
      <c r="D179" s="33" t="s">
        <v>165</v>
      </c>
      <c r="E179" s="8">
        <v>20000</v>
      </c>
      <c r="F179" s="9">
        <v>20293000</v>
      </c>
      <c r="G179" s="11">
        <f t="shared" si="5"/>
        <v>3.9869084225733738E-3</v>
      </c>
    </row>
    <row r="180" spans="1:7" x14ac:dyDescent="0.25">
      <c r="A180" s="3" t="s">
        <v>471</v>
      </c>
      <c r="B180" s="3" t="s">
        <v>302</v>
      </c>
      <c r="C180" s="3" t="s">
        <v>303</v>
      </c>
      <c r="D180" s="33" t="s">
        <v>163</v>
      </c>
      <c r="E180" s="8">
        <v>80000</v>
      </c>
      <c r="F180" s="9">
        <v>80660000</v>
      </c>
      <c r="G180" s="11">
        <f t="shared" si="5"/>
        <v>1.5847042495676752E-2</v>
      </c>
    </row>
    <row r="181" spans="1:7" ht="30" x14ac:dyDescent="0.25">
      <c r="A181" s="3" t="s">
        <v>473</v>
      </c>
      <c r="B181" s="3" t="s">
        <v>306</v>
      </c>
      <c r="C181" s="3" t="s">
        <v>307</v>
      </c>
      <c r="D181" s="33" t="s">
        <v>736</v>
      </c>
      <c r="E181" s="8">
        <v>11975</v>
      </c>
      <c r="F181" s="9">
        <v>12246353.5</v>
      </c>
      <c r="G181" s="11">
        <f t="shared" si="5"/>
        <v>2.4060065005154941E-3</v>
      </c>
    </row>
    <row r="182" spans="1:7" x14ac:dyDescent="0.25">
      <c r="A182" s="3" t="s">
        <v>474</v>
      </c>
      <c r="B182" s="3" t="s">
        <v>308</v>
      </c>
      <c r="C182" s="3" t="s">
        <v>309</v>
      </c>
      <c r="D182" s="33" t="s">
        <v>170</v>
      </c>
      <c r="E182" s="8">
        <v>20</v>
      </c>
      <c r="F182" s="9">
        <v>21879.69</v>
      </c>
      <c r="G182" s="11">
        <f t="shared" si="5"/>
        <v>4.2986409276250143E-6</v>
      </c>
    </row>
    <row r="183" spans="1:7" x14ac:dyDescent="0.25">
      <c r="A183" s="33" t="s">
        <v>475</v>
      </c>
      <c r="B183" s="3" t="s">
        <v>308</v>
      </c>
      <c r="C183" s="3" t="s">
        <v>309</v>
      </c>
      <c r="D183" s="33" t="s">
        <v>171</v>
      </c>
      <c r="E183" s="8">
        <v>15050</v>
      </c>
      <c r="F183" s="9">
        <v>15698354</v>
      </c>
      <c r="G183" s="11">
        <f t="shared" si="5"/>
        <v>3.0842112937041551E-3</v>
      </c>
    </row>
    <row r="184" spans="1:7" x14ac:dyDescent="0.25">
      <c r="A184" s="3" t="s">
        <v>476</v>
      </c>
      <c r="B184" s="3" t="s">
        <v>308</v>
      </c>
      <c r="C184" s="3" t="s">
        <v>309</v>
      </c>
      <c r="D184" s="33" t="s">
        <v>749</v>
      </c>
      <c r="E184" s="8">
        <v>33000</v>
      </c>
      <c r="F184" s="9">
        <v>34284360</v>
      </c>
      <c r="G184" s="11">
        <f t="shared" si="5"/>
        <v>6.7357514239657851E-3</v>
      </c>
    </row>
    <row r="185" spans="1:7" ht="30" x14ac:dyDescent="0.25">
      <c r="A185" s="3" t="s">
        <v>472</v>
      </c>
      <c r="B185" s="3" t="s">
        <v>304</v>
      </c>
      <c r="C185" s="3" t="s">
        <v>305</v>
      </c>
      <c r="D185" s="33" t="s">
        <v>740</v>
      </c>
      <c r="E185" s="8">
        <v>18000</v>
      </c>
      <c r="F185" s="9">
        <v>18884700</v>
      </c>
      <c r="G185" s="11">
        <f t="shared" si="5"/>
        <v>3.7102236972242349E-3</v>
      </c>
    </row>
    <row r="186" spans="1:7" x14ac:dyDescent="0.25">
      <c r="A186" s="3" t="s">
        <v>477</v>
      </c>
      <c r="B186" s="3" t="s">
        <v>310</v>
      </c>
      <c r="C186" s="3" t="s">
        <v>311</v>
      </c>
      <c r="D186" s="33" t="s">
        <v>103</v>
      </c>
      <c r="E186" s="8">
        <v>4500</v>
      </c>
      <c r="F186" s="9">
        <v>5024672.28</v>
      </c>
      <c r="G186" s="11">
        <f t="shared" si="5"/>
        <v>9.871831781305357E-4</v>
      </c>
    </row>
    <row r="187" spans="1:7" x14ac:dyDescent="0.25">
      <c r="A187" s="3" t="s">
        <v>478</v>
      </c>
      <c r="B187" s="3" t="s">
        <v>310</v>
      </c>
      <c r="C187" s="3" t="s">
        <v>311</v>
      </c>
      <c r="D187" s="33" t="s">
        <v>172</v>
      </c>
      <c r="E187" s="8">
        <v>10332</v>
      </c>
      <c r="F187" s="9">
        <v>10837441.439999999</v>
      </c>
      <c r="G187" s="11">
        <f t="shared" si="5"/>
        <v>2.1292015254660086E-3</v>
      </c>
    </row>
    <row r="188" spans="1:7" ht="30" x14ac:dyDescent="0.25">
      <c r="A188" s="43" t="s">
        <v>466</v>
      </c>
      <c r="B188" s="43" t="s">
        <v>296</v>
      </c>
      <c r="C188" s="43" t="s">
        <v>297</v>
      </c>
      <c r="D188" s="43" t="s">
        <v>157</v>
      </c>
      <c r="E188" s="8">
        <v>425</v>
      </c>
      <c r="F188" s="9">
        <v>456297.07</v>
      </c>
      <c r="G188" s="11">
        <f t="shared" si="5"/>
        <v>8.9647397209803993E-5</v>
      </c>
    </row>
    <row r="189" spans="1:7" ht="30" x14ac:dyDescent="0.25">
      <c r="A189" s="3" t="s">
        <v>482</v>
      </c>
      <c r="B189" s="3" t="s">
        <v>312</v>
      </c>
      <c r="C189" s="3" t="s">
        <v>313</v>
      </c>
      <c r="D189" s="33" t="s">
        <v>727</v>
      </c>
      <c r="E189" s="8">
        <v>5550</v>
      </c>
      <c r="F189" s="9">
        <v>5613212.6699999999</v>
      </c>
      <c r="G189" s="11">
        <f t="shared" si="5"/>
        <v>1.1028120470959728E-3</v>
      </c>
    </row>
    <row r="190" spans="1:7" ht="29.25" customHeight="1" x14ac:dyDescent="0.25">
      <c r="A190" s="3" t="s">
        <v>479</v>
      </c>
      <c r="B190" s="3" t="s">
        <v>312</v>
      </c>
      <c r="C190" s="3" t="s">
        <v>313</v>
      </c>
      <c r="D190" s="33" t="s">
        <v>175</v>
      </c>
      <c r="E190" s="8">
        <v>5246</v>
      </c>
      <c r="F190" s="9">
        <v>5634230.2300000004</v>
      </c>
      <c r="G190" s="11">
        <f t="shared" si="5"/>
        <v>1.1069413077763031E-3</v>
      </c>
    </row>
    <row r="191" spans="1:7" ht="36" customHeight="1" x14ac:dyDescent="0.25">
      <c r="A191" s="3" t="s">
        <v>480</v>
      </c>
      <c r="B191" s="3" t="s">
        <v>312</v>
      </c>
      <c r="C191" s="3" t="s">
        <v>313</v>
      </c>
      <c r="D191" s="33" t="s">
        <v>729</v>
      </c>
      <c r="E191" s="8">
        <v>6000</v>
      </c>
      <c r="F191" s="9">
        <v>6264919.9800000004</v>
      </c>
      <c r="G191" s="11">
        <f t="shared" si="5"/>
        <v>1.2308511425126998E-3</v>
      </c>
    </row>
    <row r="192" spans="1:7" ht="26.25" customHeight="1" x14ac:dyDescent="0.25">
      <c r="A192" s="3" t="s">
        <v>481</v>
      </c>
      <c r="B192" s="3" t="s">
        <v>312</v>
      </c>
      <c r="C192" s="43" t="s">
        <v>313</v>
      </c>
      <c r="D192" s="33" t="s">
        <v>754</v>
      </c>
      <c r="E192" s="8">
        <v>47505</v>
      </c>
      <c r="F192" s="9">
        <v>50507791.049999997</v>
      </c>
      <c r="G192" s="11">
        <f t="shared" si="5"/>
        <v>9.9231231233834847E-3</v>
      </c>
    </row>
    <row r="193" spans="1:7" ht="27.75" customHeight="1" x14ac:dyDescent="0.25">
      <c r="A193" s="43" t="s">
        <v>483</v>
      </c>
      <c r="B193" s="3" t="s">
        <v>314</v>
      </c>
      <c r="C193" s="3" t="s">
        <v>315</v>
      </c>
      <c r="D193" s="33" t="s">
        <v>714</v>
      </c>
      <c r="E193" s="8">
        <v>865</v>
      </c>
      <c r="F193" s="9">
        <v>951076.15</v>
      </c>
      <c r="G193" s="11">
        <f t="shared" si="5"/>
        <v>1.8685524628904833E-4</v>
      </c>
    </row>
    <row r="194" spans="1:7" ht="30" customHeight="1" x14ac:dyDescent="0.25">
      <c r="A194" s="43" t="s">
        <v>485</v>
      </c>
      <c r="B194" s="43" t="s">
        <v>314</v>
      </c>
      <c r="C194" s="43" t="s">
        <v>315</v>
      </c>
      <c r="D194" s="33" t="s">
        <v>179</v>
      </c>
      <c r="E194" s="8">
        <v>29250</v>
      </c>
      <c r="F194" s="9">
        <v>29753392.5</v>
      </c>
      <c r="G194" s="11">
        <f t="shared" si="5"/>
        <v>5.8455650302262586E-3</v>
      </c>
    </row>
    <row r="195" spans="1:7" ht="31.5" customHeight="1" x14ac:dyDescent="0.25">
      <c r="A195" s="43" t="s">
        <v>484</v>
      </c>
      <c r="B195" s="3" t="s">
        <v>314</v>
      </c>
      <c r="C195" s="41" t="s">
        <v>315</v>
      </c>
      <c r="D195" s="33" t="s">
        <v>178</v>
      </c>
      <c r="E195" s="8">
        <v>50400</v>
      </c>
      <c r="F195" s="9">
        <v>50337504</v>
      </c>
      <c r="G195" s="11">
        <f t="shared" si="5"/>
        <v>9.889667307392741E-3</v>
      </c>
    </row>
    <row r="196" spans="1:7" ht="30.75" customHeight="1" x14ac:dyDescent="0.25">
      <c r="A196" s="43" t="s">
        <v>486</v>
      </c>
      <c r="B196" s="3" t="s">
        <v>316</v>
      </c>
      <c r="C196" s="3" t="s">
        <v>317</v>
      </c>
      <c r="D196" s="33" t="s">
        <v>180</v>
      </c>
      <c r="E196" s="8">
        <v>32500</v>
      </c>
      <c r="F196" s="9">
        <v>33958600</v>
      </c>
      <c r="G196" s="11">
        <f t="shared" si="5"/>
        <v>6.671750276390883E-3</v>
      </c>
    </row>
    <row r="197" spans="1:7" ht="30" customHeight="1" x14ac:dyDescent="0.25">
      <c r="A197" s="43" t="s">
        <v>493</v>
      </c>
      <c r="B197" s="3" t="s">
        <v>322</v>
      </c>
      <c r="C197" s="3" t="s">
        <v>323</v>
      </c>
      <c r="D197" s="33" t="s">
        <v>121</v>
      </c>
      <c r="E197" s="8">
        <v>32000</v>
      </c>
      <c r="F197" s="9">
        <v>32350720</v>
      </c>
      <c r="G197" s="11">
        <f t="shared" ref="G197:G228" si="6">F197/$F$265</f>
        <v>6.3558546318589117E-3</v>
      </c>
    </row>
    <row r="198" spans="1:7" ht="30.75" customHeight="1" x14ac:dyDescent="0.25">
      <c r="A198" s="43" t="s">
        <v>494</v>
      </c>
      <c r="B198" s="43" t="s">
        <v>322</v>
      </c>
      <c r="C198" s="43" t="s">
        <v>323</v>
      </c>
      <c r="D198" s="33" t="s">
        <v>120</v>
      </c>
      <c r="E198" s="8">
        <v>30720</v>
      </c>
      <c r="F198" s="9">
        <v>32764033.84</v>
      </c>
      <c r="G198" s="11">
        <f t="shared" si="6"/>
        <v>6.4370572352128834E-3</v>
      </c>
    </row>
    <row r="199" spans="1:7" ht="30.75" customHeight="1" x14ac:dyDescent="0.25">
      <c r="A199" s="43" t="s">
        <v>50</v>
      </c>
      <c r="B199" s="43" t="s">
        <v>196</v>
      </c>
      <c r="C199" s="43" t="s">
        <v>197</v>
      </c>
      <c r="D199" s="43" t="s">
        <v>89</v>
      </c>
      <c r="E199" s="8">
        <v>2000</v>
      </c>
      <c r="F199" s="9">
        <v>1998683.52</v>
      </c>
      <c r="G199" s="11">
        <f t="shared" si="6"/>
        <v>3.9267570886249441E-4</v>
      </c>
    </row>
    <row r="200" spans="1:7" ht="30.75" customHeight="1" x14ac:dyDescent="0.25">
      <c r="A200" s="43" t="s">
        <v>650</v>
      </c>
      <c r="B200" s="43" t="s">
        <v>338</v>
      </c>
      <c r="C200" s="43" t="s">
        <v>339</v>
      </c>
      <c r="D200" s="43" t="s">
        <v>173</v>
      </c>
      <c r="E200" s="8">
        <v>12000</v>
      </c>
      <c r="F200" s="9">
        <v>12123151.199999999</v>
      </c>
      <c r="G200" s="11">
        <f t="shared" si="6"/>
        <v>2.3818012924363328E-3</v>
      </c>
    </row>
    <row r="201" spans="1:7" ht="16.5" customHeight="1" x14ac:dyDescent="0.25">
      <c r="A201" s="3" t="s">
        <v>340</v>
      </c>
      <c r="B201" s="3"/>
      <c r="C201" s="3"/>
      <c r="D201" s="3"/>
      <c r="E201" s="8"/>
      <c r="F201" s="9">
        <f>SUM(F5:F200)</f>
        <v>4889765061.5299969</v>
      </c>
      <c r="G201" s="11">
        <f t="shared" si="6"/>
        <v>0.96067833776272393</v>
      </c>
    </row>
    <row r="202" spans="1:7" ht="16.5" customHeight="1" x14ac:dyDescent="0.25">
      <c r="A202" s="28"/>
      <c r="B202" s="28"/>
      <c r="C202" s="28"/>
      <c r="D202" s="28"/>
      <c r="E202" s="29"/>
      <c r="F202" s="30"/>
      <c r="G202" s="31"/>
    </row>
    <row r="203" spans="1:7" ht="16.5" customHeight="1" x14ac:dyDescent="0.25">
      <c r="A203" s="32" t="s">
        <v>654</v>
      </c>
      <c r="B203" s="28"/>
      <c r="C203" s="28"/>
      <c r="D203" s="28"/>
      <c r="E203" s="29"/>
      <c r="F203" s="30"/>
      <c r="G203" s="31"/>
    </row>
    <row r="204" spans="1:7" ht="28.5" customHeight="1" x14ac:dyDescent="0.25">
      <c r="A204" s="18" t="s">
        <v>0</v>
      </c>
      <c r="B204" s="18" t="s">
        <v>20</v>
      </c>
      <c r="C204" s="18" t="s">
        <v>1</v>
      </c>
      <c r="D204" s="18" t="s">
        <v>22</v>
      </c>
      <c r="E204" s="18" t="s">
        <v>10</v>
      </c>
      <c r="F204" s="41" t="s">
        <v>6</v>
      </c>
      <c r="G204" s="18" t="s">
        <v>2</v>
      </c>
    </row>
    <row r="205" spans="1:7" ht="30" x14ac:dyDescent="0.25">
      <c r="A205" s="18" t="s">
        <v>497</v>
      </c>
      <c r="B205" s="18" t="s">
        <v>326</v>
      </c>
      <c r="C205" s="18" t="s">
        <v>327</v>
      </c>
      <c r="D205" s="33" t="s">
        <v>183</v>
      </c>
      <c r="E205" s="8">
        <v>63200</v>
      </c>
      <c r="F205" s="9">
        <v>6282080</v>
      </c>
      <c r="G205" s="11">
        <f t="shared" ref="G205:G214" si="7">F205/$F$265</f>
        <v>1.23422252319912E-3</v>
      </c>
    </row>
    <row r="206" spans="1:7" x14ac:dyDescent="0.25">
      <c r="A206" s="18" t="s">
        <v>499</v>
      </c>
      <c r="B206" s="18" t="s">
        <v>328</v>
      </c>
      <c r="C206" s="18" t="s">
        <v>329</v>
      </c>
      <c r="D206" s="33" t="s">
        <v>184</v>
      </c>
      <c r="E206" s="8">
        <v>209420</v>
      </c>
      <c r="F206" s="9">
        <v>45561415.200000003</v>
      </c>
      <c r="G206" s="11">
        <f t="shared" si="7"/>
        <v>8.9513226238231193E-3</v>
      </c>
    </row>
    <row r="207" spans="1:7" ht="26.25" customHeight="1" x14ac:dyDescent="0.25">
      <c r="A207" s="18" t="s">
        <v>498</v>
      </c>
      <c r="B207" s="18" t="s">
        <v>264</v>
      </c>
      <c r="C207" s="18" t="s">
        <v>265</v>
      </c>
      <c r="D207" s="33" t="s">
        <v>185</v>
      </c>
      <c r="E207" s="8">
        <v>425</v>
      </c>
      <c r="F207" s="9">
        <v>9989200</v>
      </c>
      <c r="G207" s="11">
        <f t="shared" si="7"/>
        <v>1.9625499243468166E-3</v>
      </c>
    </row>
    <row r="208" spans="1:7" ht="30.75" customHeight="1" x14ac:dyDescent="0.25">
      <c r="A208" s="18" t="s">
        <v>501</v>
      </c>
      <c r="B208" s="18" t="s">
        <v>278</v>
      </c>
      <c r="C208" s="18" t="s">
        <v>279</v>
      </c>
      <c r="D208" s="33" t="s">
        <v>187</v>
      </c>
      <c r="E208" s="8">
        <v>32250</v>
      </c>
      <c r="F208" s="9">
        <v>10089412.5</v>
      </c>
      <c r="G208" s="11">
        <f t="shared" si="7"/>
        <v>1.9822383913205089E-3</v>
      </c>
    </row>
    <row r="209" spans="1:7" ht="27.75" customHeight="1" x14ac:dyDescent="0.25">
      <c r="A209" s="18" t="s">
        <v>500</v>
      </c>
      <c r="B209" s="18" t="s">
        <v>330</v>
      </c>
      <c r="C209" s="18" t="s">
        <v>331</v>
      </c>
      <c r="D209" s="33" t="s">
        <v>186</v>
      </c>
      <c r="E209" s="8">
        <v>4347</v>
      </c>
      <c r="F209" s="9">
        <v>24234525</v>
      </c>
      <c r="G209" s="11">
        <f t="shared" si="7"/>
        <v>4.7612887123424331E-3</v>
      </c>
    </row>
    <row r="210" spans="1:7" ht="21.75" customHeight="1" x14ac:dyDescent="0.25">
      <c r="A210" s="18" t="s">
        <v>502</v>
      </c>
      <c r="B210" s="18" t="s">
        <v>286</v>
      </c>
      <c r="C210" s="18" t="s">
        <v>287</v>
      </c>
      <c r="D210" s="33" t="s">
        <v>189</v>
      </c>
      <c r="E210" s="8">
        <v>400</v>
      </c>
      <c r="F210" s="9">
        <v>209340</v>
      </c>
      <c r="G210" s="11">
        <f t="shared" si="7"/>
        <v>4.1128438830212887E-5</v>
      </c>
    </row>
    <row r="211" spans="1:7" ht="30" customHeight="1" x14ac:dyDescent="0.25">
      <c r="A211" s="18" t="s">
        <v>503</v>
      </c>
      <c r="B211" s="18" t="s">
        <v>332</v>
      </c>
      <c r="C211" s="18" t="s">
        <v>333</v>
      </c>
      <c r="D211" s="33" t="s">
        <v>188</v>
      </c>
      <c r="E211" s="8">
        <v>6000</v>
      </c>
      <c r="F211" s="9">
        <v>7653600</v>
      </c>
      <c r="G211" s="11">
        <f t="shared" si="7"/>
        <v>1.5036811857787205E-3</v>
      </c>
    </row>
    <row r="212" spans="1:7" ht="16.5" customHeight="1" x14ac:dyDescent="0.25">
      <c r="A212" s="18" t="s">
        <v>508</v>
      </c>
      <c r="B212" s="18" t="s">
        <v>324</v>
      </c>
      <c r="C212" s="18" t="s">
        <v>325</v>
      </c>
      <c r="D212" s="33" t="s">
        <v>190</v>
      </c>
      <c r="E212" s="8">
        <v>160220</v>
      </c>
      <c r="F212" s="9">
        <v>43286637.399999999</v>
      </c>
      <c r="G212" s="11">
        <f t="shared" si="7"/>
        <v>8.5044034511870901E-3</v>
      </c>
    </row>
    <row r="213" spans="1:7" ht="30" x14ac:dyDescent="0.25">
      <c r="A213" s="18" t="s">
        <v>505</v>
      </c>
      <c r="B213" s="18" t="s">
        <v>306</v>
      </c>
      <c r="C213" s="18" t="s">
        <v>307</v>
      </c>
      <c r="D213" s="33" t="s">
        <v>191</v>
      </c>
      <c r="E213" s="8">
        <v>10670</v>
      </c>
      <c r="F213" s="9">
        <v>5571874</v>
      </c>
      <c r="G213" s="11">
        <f t="shared" si="7"/>
        <v>1.0946903553007241E-3</v>
      </c>
    </row>
    <row r="214" spans="1:7" ht="16.5" customHeight="1" x14ac:dyDescent="0.25">
      <c r="A214" s="18" t="s">
        <v>340</v>
      </c>
      <c r="B214" s="18"/>
      <c r="C214" s="18"/>
      <c r="D214" s="18"/>
      <c r="E214" s="8"/>
      <c r="F214" s="9">
        <f>SUM(F205:F213)</f>
        <v>152878084.09999999</v>
      </c>
      <c r="G214" s="11">
        <f t="shared" si="7"/>
        <v>3.0035525606128745E-2</v>
      </c>
    </row>
    <row r="215" spans="1:7" ht="16.5" customHeight="1" x14ac:dyDescent="0.25">
      <c r="A215" s="28"/>
      <c r="B215" s="28"/>
      <c r="C215" s="28"/>
      <c r="D215" s="28"/>
      <c r="E215" s="29"/>
      <c r="F215" s="30"/>
      <c r="G215" s="31"/>
    </row>
    <row r="216" spans="1:7" x14ac:dyDescent="0.25">
      <c r="A216" t="s">
        <v>655</v>
      </c>
    </row>
    <row r="217" spans="1:7" ht="45" customHeight="1" x14ac:dyDescent="0.25">
      <c r="A217" s="2" t="s">
        <v>3</v>
      </c>
      <c r="B217" s="2" t="s">
        <v>1</v>
      </c>
      <c r="C217" s="25" t="s">
        <v>663</v>
      </c>
      <c r="D217" s="2" t="s">
        <v>7</v>
      </c>
      <c r="E217" s="2" t="s">
        <v>5</v>
      </c>
      <c r="F217" s="41" t="s">
        <v>12</v>
      </c>
      <c r="G217" s="2" t="s">
        <v>2</v>
      </c>
    </row>
    <row r="218" spans="1:7" ht="17.25" customHeight="1" x14ac:dyDescent="0.25">
      <c r="A218" s="3" t="s">
        <v>340</v>
      </c>
      <c r="B218" s="3"/>
      <c r="C218" s="3"/>
      <c r="D218" s="3"/>
      <c r="E218" s="8"/>
      <c r="F218" s="9"/>
      <c r="G218" s="11"/>
    </row>
    <row r="220" spans="1:7" x14ac:dyDescent="0.25">
      <c r="A220" t="s">
        <v>656</v>
      </c>
    </row>
    <row r="221" spans="1:7" ht="58.5" customHeight="1" x14ac:dyDescent="0.25">
      <c r="A221" s="2" t="s">
        <v>11</v>
      </c>
      <c r="B221" s="2" t="s">
        <v>8</v>
      </c>
      <c r="C221" s="2" t="s">
        <v>9</v>
      </c>
      <c r="D221" s="2" t="s">
        <v>17</v>
      </c>
      <c r="E221" s="2" t="s">
        <v>10</v>
      </c>
      <c r="F221" s="2" t="s">
        <v>6</v>
      </c>
      <c r="G221" s="2" t="s">
        <v>2</v>
      </c>
    </row>
    <row r="222" spans="1:7" ht="17.25" customHeight="1" x14ac:dyDescent="0.25">
      <c r="A222" s="3" t="s">
        <v>340</v>
      </c>
      <c r="B222" s="3"/>
      <c r="C222" s="3"/>
      <c r="D222" s="3"/>
      <c r="E222" s="8"/>
      <c r="F222" s="9"/>
      <c r="G222" s="11"/>
    </row>
    <row r="224" spans="1:7" x14ac:dyDescent="0.25">
      <c r="A224" t="s">
        <v>657</v>
      </c>
    </row>
    <row r="225" spans="1:7" ht="42.75" customHeight="1" x14ac:dyDescent="0.25">
      <c r="A225" s="2" t="s">
        <v>15</v>
      </c>
      <c r="B225" s="2" t="s">
        <v>14</v>
      </c>
      <c r="C225" s="2" t="s">
        <v>16</v>
      </c>
      <c r="D225" s="51" t="s">
        <v>13</v>
      </c>
      <c r="E225" s="52"/>
      <c r="F225" s="2" t="s">
        <v>6</v>
      </c>
      <c r="G225" s="2" t="s">
        <v>2</v>
      </c>
    </row>
    <row r="226" spans="1:7" ht="17.25" customHeight="1" x14ac:dyDescent="0.25">
      <c r="A226" s="3" t="s">
        <v>340</v>
      </c>
      <c r="B226" s="3"/>
      <c r="C226" s="3"/>
      <c r="D226" s="51"/>
      <c r="E226" s="52"/>
      <c r="F226" s="9"/>
      <c r="G226" s="11"/>
    </row>
    <row r="228" spans="1:7" x14ac:dyDescent="0.25">
      <c r="A228" t="s">
        <v>658</v>
      </c>
    </row>
    <row r="229" spans="1:7" ht="28.5" customHeight="1" x14ac:dyDescent="0.25">
      <c r="A229" s="2" t="s">
        <v>3</v>
      </c>
      <c r="B229" s="23" t="s">
        <v>1</v>
      </c>
      <c r="C229" s="25" t="s">
        <v>663</v>
      </c>
      <c r="D229" s="51" t="s">
        <v>4</v>
      </c>
      <c r="E229" s="52"/>
      <c r="F229" s="4" t="s">
        <v>18</v>
      </c>
      <c r="G229" s="2" t="s">
        <v>2</v>
      </c>
    </row>
    <row r="230" spans="1:7" x14ac:dyDescent="0.25">
      <c r="A230" s="3" t="s">
        <v>342</v>
      </c>
      <c r="B230" s="34">
        <v>1027700167110</v>
      </c>
      <c r="C230" s="35" t="s">
        <v>668</v>
      </c>
      <c r="D230" s="73" t="s">
        <v>341</v>
      </c>
      <c r="E230" s="73"/>
      <c r="F230" s="9">
        <v>1933.8</v>
      </c>
      <c r="G230" s="11">
        <f t="shared" ref="G230:G237" si="8">F230/$F$265</f>
        <v>3.79928226855191E-7</v>
      </c>
    </row>
    <row r="231" spans="1:7" x14ac:dyDescent="0.25">
      <c r="A231" s="3" t="s">
        <v>342</v>
      </c>
      <c r="B231" s="34">
        <v>1027700167110</v>
      </c>
      <c r="C231" s="35" t="s">
        <v>669</v>
      </c>
      <c r="D231" s="73" t="s">
        <v>341</v>
      </c>
      <c r="E231" s="73"/>
      <c r="F231" s="9">
        <v>1150.23</v>
      </c>
      <c r="G231" s="11">
        <f t="shared" si="8"/>
        <v>2.2598244098440705E-7</v>
      </c>
    </row>
    <row r="232" spans="1:7" x14ac:dyDescent="0.25">
      <c r="A232" s="3" t="s">
        <v>342</v>
      </c>
      <c r="B232" s="34">
        <v>1027700167110</v>
      </c>
      <c r="C232" s="35" t="s">
        <v>667</v>
      </c>
      <c r="D232" s="73" t="s">
        <v>341</v>
      </c>
      <c r="E232" s="73"/>
      <c r="F232" s="9">
        <v>25486.01</v>
      </c>
      <c r="G232" s="11">
        <f t="shared" si="8"/>
        <v>5.0071644373325398E-6</v>
      </c>
    </row>
    <row r="233" spans="1:7" x14ac:dyDescent="0.25">
      <c r="A233" s="3" t="s">
        <v>342</v>
      </c>
      <c r="B233" s="34">
        <v>1027700167110</v>
      </c>
      <c r="C233" s="35" t="s">
        <v>666</v>
      </c>
      <c r="D233" s="73" t="s">
        <v>341</v>
      </c>
      <c r="E233" s="73"/>
      <c r="F233" s="9">
        <v>1711.67</v>
      </c>
      <c r="G233" s="11">
        <f t="shared" si="8"/>
        <v>3.3628697283132941E-7</v>
      </c>
    </row>
    <row r="234" spans="1:7" ht="30" x14ac:dyDescent="0.25">
      <c r="A234" s="43" t="s">
        <v>343</v>
      </c>
      <c r="B234" s="34">
        <v>1027700167110</v>
      </c>
      <c r="C234" s="46" t="s">
        <v>781</v>
      </c>
      <c r="D234" s="74" t="s">
        <v>341</v>
      </c>
      <c r="E234" s="74"/>
      <c r="F234" s="9">
        <v>373487.11</v>
      </c>
      <c r="G234" s="11">
        <f t="shared" si="8"/>
        <v>7.3377958142294792E-5</v>
      </c>
    </row>
    <row r="235" spans="1:7" ht="30" x14ac:dyDescent="0.25">
      <c r="A235" s="3" t="s">
        <v>343</v>
      </c>
      <c r="B235" s="34">
        <v>1027700167110</v>
      </c>
      <c r="C235" s="35" t="s">
        <v>664</v>
      </c>
      <c r="D235" s="74" t="s">
        <v>341</v>
      </c>
      <c r="E235" s="74"/>
      <c r="F235" s="9">
        <v>30194239.030000001</v>
      </c>
      <c r="G235" s="11">
        <f t="shared" si="8"/>
        <v>5.9321769034593559E-3</v>
      </c>
    </row>
    <row r="236" spans="1:7" ht="30" x14ac:dyDescent="0.25">
      <c r="A236" s="3" t="s">
        <v>343</v>
      </c>
      <c r="B236" s="34">
        <v>1027700167110</v>
      </c>
      <c r="C236" s="35" t="s">
        <v>665</v>
      </c>
      <c r="D236" s="74" t="s">
        <v>341</v>
      </c>
      <c r="E236" s="74"/>
      <c r="F236" s="9">
        <v>392503.92</v>
      </c>
      <c r="G236" s="11">
        <f t="shared" si="8"/>
        <v>7.7114137118270616E-5</v>
      </c>
    </row>
    <row r="237" spans="1:7" x14ac:dyDescent="0.25">
      <c r="A237" s="3" t="s">
        <v>340</v>
      </c>
      <c r="B237" s="72"/>
      <c r="C237" s="72"/>
      <c r="D237" s="71"/>
      <c r="E237" s="71"/>
      <c r="F237" s="9">
        <f>SUM(F230:F236)</f>
        <v>30990511.770000003</v>
      </c>
      <c r="G237" s="11">
        <f t="shared" si="8"/>
        <v>6.088618360797925E-3</v>
      </c>
    </row>
    <row r="239" spans="1:7" ht="15.75" x14ac:dyDescent="0.25">
      <c r="A239" t="s">
        <v>659</v>
      </c>
      <c r="B239" s="12"/>
    </row>
    <row r="240" spans="1:7" ht="30" x14ac:dyDescent="0.25">
      <c r="A240" s="2" t="s">
        <v>19</v>
      </c>
      <c r="B240" s="24" t="s">
        <v>1</v>
      </c>
      <c r="C240" s="36" t="s">
        <v>670</v>
      </c>
      <c r="D240" s="57" t="s">
        <v>674</v>
      </c>
      <c r="E240" s="58"/>
      <c r="F240" s="4" t="s">
        <v>18</v>
      </c>
      <c r="G240" s="2" t="s">
        <v>2</v>
      </c>
    </row>
    <row r="241" spans="1:7" ht="30" x14ac:dyDescent="0.25">
      <c r="A241" s="3" t="s">
        <v>342</v>
      </c>
      <c r="B241" s="27">
        <v>1027700167110</v>
      </c>
      <c r="C241" s="25" t="s">
        <v>671</v>
      </c>
      <c r="D241" s="49" t="s">
        <v>676</v>
      </c>
      <c r="E241" s="50"/>
      <c r="F241" s="9">
        <v>16227.73</v>
      </c>
      <c r="G241" s="11">
        <f t="shared" ref="G241:G247" si="9">F241/$F$265</f>
        <v>3.1882163019882037E-6</v>
      </c>
    </row>
    <row r="242" spans="1:7" ht="30" x14ac:dyDescent="0.25">
      <c r="A242" s="3" t="s">
        <v>342</v>
      </c>
      <c r="B242" s="27">
        <v>1027700167110</v>
      </c>
      <c r="C242" s="25" t="s">
        <v>671</v>
      </c>
      <c r="D242" s="49" t="s">
        <v>677</v>
      </c>
      <c r="E242" s="50"/>
      <c r="F242" s="9">
        <v>30719.59</v>
      </c>
      <c r="G242" s="11">
        <f t="shared" si="9"/>
        <v>6.0353911254620215E-6</v>
      </c>
    </row>
    <row r="243" spans="1:7" ht="30" x14ac:dyDescent="0.25">
      <c r="A243" s="3" t="s">
        <v>342</v>
      </c>
      <c r="B243" s="27">
        <v>1027700167110</v>
      </c>
      <c r="C243" s="25" t="s">
        <v>671</v>
      </c>
      <c r="D243" s="49" t="s">
        <v>678</v>
      </c>
      <c r="E243" s="50"/>
      <c r="F243" s="9">
        <v>64833.62</v>
      </c>
      <c r="G243" s="11">
        <f t="shared" si="9"/>
        <v>1.2737678295171812E-5</v>
      </c>
    </row>
    <row r="244" spans="1:7" ht="30" x14ac:dyDescent="0.25">
      <c r="A244" s="3" t="s">
        <v>198</v>
      </c>
      <c r="B244" s="27">
        <v>1027700067328</v>
      </c>
      <c r="C244" s="25" t="s">
        <v>672</v>
      </c>
      <c r="D244" s="49" t="s">
        <v>675</v>
      </c>
      <c r="E244" s="50"/>
      <c r="F244" s="9">
        <v>10019911.76</v>
      </c>
      <c r="G244" s="11">
        <f t="shared" si="9"/>
        <v>1.9685837771342826E-3</v>
      </c>
    </row>
    <row r="245" spans="1:7" ht="30" x14ac:dyDescent="0.25">
      <c r="A245" s="3" t="s">
        <v>344</v>
      </c>
      <c r="B245" s="27">
        <v>1047796383030</v>
      </c>
      <c r="C245" s="25" t="s">
        <v>673</v>
      </c>
      <c r="D245" s="49" t="s">
        <v>679</v>
      </c>
      <c r="E245" s="50"/>
      <c r="F245" s="9">
        <v>56962.239999999998</v>
      </c>
      <c r="G245" s="11">
        <f t="shared" si="9"/>
        <v>1.1191210487589117E-5</v>
      </c>
    </row>
    <row r="246" spans="1:7" ht="30" x14ac:dyDescent="0.25">
      <c r="A246" s="3" t="s">
        <v>344</v>
      </c>
      <c r="B246" s="27">
        <v>1047796383030</v>
      </c>
      <c r="C246" s="25" t="s">
        <v>673</v>
      </c>
      <c r="D246" s="49" t="s">
        <v>680</v>
      </c>
      <c r="E246" s="50"/>
      <c r="F246" s="9">
        <v>9590.35</v>
      </c>
      <c r="G246" s="11">
        <f t="shared" si="9"/>
        <v>1.8841889908060198E-6</v>
      </c>
    </row>
    <row r="247" spans="1:7" x14ac:dyDescent="0.25">
      <c r="A247" s="3" t="s">
        <v>340</v>
      </c>
      <c r="B247" s="56"/>
      <c r="C247" s="57"/>
      <c r="D247" s="57"/>
      <c r="E247" s="58"/>
      <c r="F247" s="9">
        <f>SUM(F241:F246)</f>
        <v>10198245.289999999</v>
      </c>
      <c r="G247" s="11">
        <f t="shared" si="9"/>
        <v>2.0036204623352996E-3</v>
      </c>
    </row>
    <row r="249" spans="1:7" x14ac:dyDescent="0.25">
      <c r="A249" t="s">
        <v>660</v>
      </c>
    </row>
    <row r="250" spans="1:7" ht="46.5" customHeight="1" x14ac:dyDescent="0.25">
      <c r="A250" s="3" t="s">
        <v>20</v>
      </c>
      <c r="B250" s="72" t="s">
        <v>1</v>
      </c>
      <c r="C250" s="72"/>
      <c r="D250" s="72" t="s">
        <v>22</v>
      </c>
      <c r="E250" s="72"/>
      <c r="F250" s="5" t="s">
        <v>21</v>
      </c>
      <c r="G250" s="2" t="s">
        <v>2</v>
      </c>
    </row>
    <row r="251" spans="1:7" ht="33.75" customHeight="1" x14ac:dyDescent="0.25">
      <c r="A251" s="43" t="s">
        <v>286</v>
      </c>
      <c r="B251" s="51" t="s">
        <v>287</v>
      </c>
      <c r="C251" s="52"/>
      <c r="D251" s="51" t="s">
        <v>85</v>
      </c>
      <c r="E251" s="52"/>
      <c r="F251" s="9">
        <v>548548</v>
      </c>
      <c r="G251" s="11">
        <f t="shared" ref="G251" si="10">F251/$F$265</f>
        <v>1.0777167700122107E-4</v>
      </c>
    </row>
    <row r="252" spans="1:7" ht="19.5" customHeight="1" x14ac:dyDescent="0.25">
      <c r="A252" s="43" t="s">
        <v>200</v>
      </c>
      <c r="B252" s="51" t="s">
        <v>201</v>
      </c>
      <c r="C252" s="52"/>
      <c r="D252" s="51" t="s">
        <v>176</v>
      </c>
      <c r="E252" s="52"/>
      <c r="F252" s="9">
        <v>2090328</v>
      </c>
      <c r="G252" s="11">
        <f t="shared" ref="G252" si="11">F252/$F$265</f>
        <v>4.106808411344284E-4</v>
      </c>
    </row>
    <row r="253" spans="1:7" ht="15" customHeight="1" x14ac:dyDescent="0.25">
      <c r="A253" s="3" t="s">
        <v>340</v>
      </c>
      <c r="B253" s="53"/>
      <c r="C253" s="54"/>
      <c r="D253" s="51"/>
      <c r="E253" s="52"/>
      <c r="F253" s="9">
        <f>SUM(F251:F252)</f>
        <v>2638876</v>
      </c>
      <c r="G253" s="11">
        <f>F253/$F$265</f>
        <v>5.1845251813564949E-4</v>
      </c>
    </row>
    <row r="255" spans="1:7" x14ac:dyDescent="0.25">
      <c r="A255" t="s">
        <v>661</v>
      </c>
    </row>
    <row r="256" spans="1:7" ht="30" customHeight="1" x14ac:dyDescent="0.25">
      <c r="A256" s="2" t="s">
        <v>23</v>
      </c>
      <c r="B256" s="51" t="s">
        <v>20</v>
      </c>
      <c r="C256" s="52"/>
      <c r="D256" s="2" t="s">
        <v>22</v>
      </c>
      <c r="E256" s="2" t="s">
        <v>24</v>
      </c>
      <c r="F256" s="2" t="s">
        <v>21</v>
      </c>
      <c r="G256" s="2" t="s">
        <v>2</v>
      </c>
    </row>
    <row r="257" spans="1:7" ht="45" customHeight="1" x14ac:dyDescent="0.25">
      <c r="A257" s="18" t="s">
        <v>345</v>
      </c>
      <c r="B257" s="53" t="s">
        <v>192</v>
      </c>
      <c r="C257" s="54"/>
      <c r="D257" s="43" t="s">
        <v>782</v>
      </c>
      <c r="E257" s="22">
        <v>2999</v>
      </c>
      <c r="F257" s="9">
        <v>3300032.88</v>
      </c>
      <c r="G257" s="11">
        <f>F257/$F$265</f>
        <v>6.4834814389400617E-4</v>
      </c>
    </row>
    <row r="258" spans="1:7" x14ac:dyDescent="0.25">
      <c r="A258" s="3" t="s">
        <v>340</v>
      </c>
      <c r="B258" s="59"/>
      <c r="C258" s="59"/>
      <c r="D258" s="7"/>
      <c r="E258" s="10"/>
      <c r="F258" s="9">
        <f>SUM(F257:F257)</f>
        <v>3300032.88</v>
      </c>
      <c r="G258" s="11">
        <f>F258/$F$265</f>
        <v>6.4834814389400617E-4</v>
      </c>
    </row>
    <row r="260" spans="1:7" x14ac:dyDescent="0.25">
      <c r="A260" t="s">
        <v>662</v>
      </c>
    </row>
    <row r="261" spans="1:7" ht="30" x14ac:dyDescent="0.25">
      <c r="A261" s="60" t="s">
        <v>25</v>
      </c>
      <c r="B261" s="61"/>
      <c r="C261" s="61"/>
      <c r="D261" s="61"/>
      <c r="E261" s="62"/>
      <c r="F261" s="2" t="s">
        <v>21</v>
      </c>
      <c r="G261" s="2" t="s">
        <v>2</v>
      </c>
    </row>
    <row r="262" spans="1:7" x14ac:dyDescent="0.25">
      <c r="A262" s="63" t="s">
        <v>698</v>
      </c>
      <c r="B262" s="64"/>
      <c r="C262" s="64"/>
      <c r="D262" s="64"/>
      <c r="E262" s="65"/>
      <c r="F262" s="9">
        <v>137922</v>
      </c>
      <c r="G262" s="11">
        <f>F262/$F$265</f>
        <v>2.709714598423914E-5</v>
      </c>
    </row>
    <row r="263" spans="1:7" x14ac:dyDescent="0.25">
      <c r="A263" s="51" t="s">
        <v>340</v>
      </c>
      <c r="B263" s="55"/>
      <c r="C263" s="55"/>
      <c r="D263" s="55"/>
      <c r="E263" s="52"/>
      <c r="F263" s="9">
        <f>F262</f>
        <v>137922</v>
      </c>
      <c r="G263" s="11">
        <f>F263/$F$265</f>
        <v>2.709714598423914E-5</v>
      </c>
    </row>
    <row r="265" spans="1:7" x14ac:dyDescent="0.25">
      <c r="A265" s="66" t="s">
        <v>26</v>
      </c>
      <c r="B265" s="67"/>
      <c r="C265" s="67"/>
      <c r="D265" s="67"/>
      <c r="E265" s="68"/>
      <c r="F265" s="9">
        <f>F201+F218+F222+F226+F237+F247+F253+F258+F263+F214</f>
        <v>5089908733.5699978</v>
      </c>
      <c r="G265" s="11">
        <f>F265/$F$265</f>
        <v>1</v>
      </c>
    </row>
  </sheetData>
  <autoFilter ref="A4:G4">
    <sortState ref="A5:G201">
      <sortCondition ref="B4"/>
    </sortState>
  </autoFilter>
  <mergeCells count="36">
    <mergeCell ref="D234:E234"/>
    <mergeCell ref="D240:E240"/>
    <mergeCell ref="D241:E241"/>
    <mergeCell ref="D242:E242"/>
    <mergeCell ref="D243:E243"/>
    <mergeCell ref="D235:E235"/>
    <mergeCell ref="D236:E236"/>
    <mergeCell ref="D244:E244"/>
    <mergeCell ref="A265:E265"/>
    <mergeCell ref="A1:G1"/>
    <mergeCell ref="B256:C256"/>
    <mergeCell ref="B257:C257"/>
    <mergeCell ref="D237:E237"/>
    <mergeCell ref="B250:C250"/>
    <mergeCell ref="D250:E250"/>
    <mergeCell ref="B237:C237"/>
    <mergeCell ref="D230:E230"/>
    <mergeCell ref="D225:E225"/>
    <mergeCell ref="D229:E229"/>
    <mergeCell ref="D231:E231"/>
    <mergeCell ref="D232:E232"/>
    <mergeCell ref="D233:E233"/>
    <mergeCell ref="D226:E226"/>
    <mergeCell ref="B253:C253"/>
    <mergeCell ref="D253:E253"/>
    <mergeCell ref="A263:E263"/>
    <mergeCell ref="B247:E247"/>
    <mergeCell ref="B258:C258"/>
    <mergeCell ref="A261:E261"/>
    <mergeCell ref="A262:E262"/>
    <mergeCell ref="D245:E245"/>
    <mergeCell ref="D246:E246"/>
    <mergeCell ref="B251:C251"/>
    <mergeCell ref="B252:C252"/>
    <mergeCell ref="D251:E251"/>
    <mergeCell ref="D252:E2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selection activeCell="F136" sqref="F136"/>
    </sheetView>
  </sheetViews>
  <sheetFormatPr defaultRowHeight="15" x14ac:dyDescent="0.25"/>
  <cols>
    <col min="1" max="1" width="61.7109375" customWidth="1"/>
    <col min="2" max="2" width="62.5703125" customWidth="1"/>
    <col min="3" max="3" width="35.5703125" customWidth="1"/>
    <col min="4" max="4" width="28.5703125" customWidth="1"/>
    <col min="5" max="6" width="25.85546875" customWidth="1"/>
    <col min="7" max="7" width="27.28515625" customWidth="1"/>
    <col min="8" max="8" width="32.42578125" customWidth="1"/>
    <col min="9" max="11" width="41.7109375" customWidth="1"/>
    <col min="12" max="12" width="36.5703125" customWidth="1"/>
    <col min="13" max="13" width="9.140625" customWidth="1"/>
  </cols>
  <sheetData>
    <row r="1" spans="1:7" ht="33.75" customHeight="1" x14ac:dyDescent="0.25">
      <c r="A1" s="69" t="s">
        <v>762</v>
      </c>
      <c r="B1" s="70"/>
      <c r="C1" s="70"/>
      <c r="D1" s="70"/>
      <c r="E1" s="70"/>
      <c r="F1" s="70"/>
      <c r="G1" s="70"/>
    </row>
    <row r="2" spans="1:7" ht="18.75" x14ac:dyDescent="0.3">
      <c r="A2" s="1"/>
      <c r="B2" s="1"/>
      <c r="C2" s="1"/>
    </row>
    <row r="3" spans="1:7" x14ac:dyDescent="0.25">
      <c r="A3" t="s">
        <v>653</v>
      </c>
    </row>
    <row r="4" spans="1:7" ht="45" x14ac:dyDescent="0.25">
      <c r="A4" s="15" t="s">
        <v>0</v>
      </c>
      <c r="B4" s="15" t="s">
        <v>20</v>
      </c>
      <c r="C4" s="15" t="s">
        <v>1</v>
      </c>
      <c r="D4" s="15" t="s">
        <v>22</v>
      </c>
      <c r="E4" s="15" t="s">
        <v>10</v>
      </c>
      <c r="F4" s="15" t="s">
        <v>6</v>
      </c>
      <c r="G4" s="18" t="s">
        <v>651</v>
      </c>
    </row>
    <row r="5" spans="1:7" ht="30" x14ac:dyDescent="0.25">
      <c r="A5" s="15" t="s">
        <v>539</v>
      </c>
      <c r="B5" s="15" t="s">
        <v>706</v>
      </c>
      <c r="C5" s="15" t="s">
        <v>321</v>
      </c>
      <c r="D5" s="40" t="s">
        <v>573</v>
      </c>
      <c r="E5" s="8">
        <v>6750</v>
      </c>
      <c r="F5" s="9">
        <v>7356622.5</v>
      </c>
      <c r="G5" s="11">
        <f t="shared" ref="G5:G36" si="0">F5/$F$216</f>
        <v>4.7335387896009036E-3</v>
      </c>
    </row>
    <row r="6" spans="1:7" ht="30" x14ac:dyDescent="0.25">
      <c r="A6" s="15" t="s">
        <v>490</v>
      </c>
      <c r="B6" s="15" t="s">
        <v>706</v>
      </c>
      <c r="C6" s="15" t="s">
        <v>321</v>
      </c>
      <c r="D6" s="40" t="s">
        <v>55</v>
      </c>
      <c r="E6" s="8">
        <v>17548</v>
      </c>
      <c r="F6" s="9">
        <v>18594562.719999999</v>
      </c>
      <c r="G6" s="11">
        <f t="shared" si="0"/>
        <v>1.1964469280676951E-2</v>
      </c>
    </row>
    <row r="7" spans="1:7" x14ac:dyDescent="0.25">
      <c r="A7" s="15" t="s">
        <v>516</v>
      </c>
      <c r="B7" s="15" t="s">
        <v>198</v>
      </c>
      <c r="C7" s="15" t="s">
        <v>199</v>
      </c>
      <c r="D7" s="40" t="s">
        <v>550</v>
      </c>
      <c r="E7" s="8">
        <v>2500</v>
      </c>
      <c r="F7" s="9">
        <v>2602907.6800000002</v>
      </c>
      <c r="G7" s="11">
        <f t="shared" si="0"/>
        <v>1.6748126560836981E-3</v>
      </c>
    </row>
    <row r="8" spans="1:7" x14ac:dyDescent="0.25">
      <c r="A8" s="15" t="s">
        <v>346</v>
      </c>
      <c r="B8" s="15" t="s">
        <v>198</v>
      </c>
      <c r="C8" s="15" t="s">
        <v>199</v>
      </c>
      <c r="D8" s="40" t="s">
        <v>54</v>
      </c>
      <c r="E8" s="8">
        <v>7185</v>
      </c>
      <c r="F8" s="9">
        <v>7286236.6500000004</v>
      </c>
      <c r="G8" s="11">
        <f t="shared" si="0"/>
        <v>4.6882497794316262E-3</v>
      </c>
    </row>
    <row r="9" spans="1:7" x14ac:dyDescent="0.25">
      <c r="A9" s="15" t="s">
        <v>517</v>
      </c>
      <c r="B9" s="15" t="s">
        <v>592</v>
      </c>
      <c r="C9" s="15" t="s">
        <v>593</v>
      </c>
      <c r="D9" s="40" t="s">
        <v>551</v>
      </c>
      <c r="E9" s="8">
        <v>14650</v>
      </c>
      <c r="F9" s="9">
        <v>14941681.5</v>
      </c>
      <c r="G9" s="11">
        <f t="shared" si="0"/>
        <v>9.6140625622848259E-3</v>
      </c>
    </row>
    <row r="10" spans="1:7" x14ac:dyDescent="0.25">
      <c r="A10" s="15" t="s">
        <v>383</v>
      </c>
      <c r="B10" s="15" t="s">
        <v>228</v>
      </c>
      <c r="C10" s="15" t="s">
        <v>229</v>
      </c>
      <c r="D10" s="40" t="s">
        <v>58</v>
      </c>
      <c r="E10" s="8">
        <v>4400</v>
      </c>
      <c r="F10" s="9">
        <v>4484459.0999999996</v>
      </c>
      <c r="G10" s="11">
        <f t="shared" si="0"/>
        <v>2.8854764669831506E-3</v>
      </c>
    </row>
    <row r="11" spans="1:7" x14ac:dyDescent="0.25">
      <c r="A11" s="15" t="s">
        <v>521</v>
      </c>
      <c r="B11" s="15" t="s">
        <v>228</v>
      </c>
      <c r="C11" s="15" t="s">
        <v>229</v>
      </c>
      <c r="D11" s="40" t="s">
        <v>555</v>
      </c>
      <c r="E11" s="8">
        <v>5000</v>
      </c>
      <c r="F11" s="9">
        <v>5074900</v>
      </c>
      <c r="G11" s="11">
        <f t="shared" si="0"/>
        <v>3.2653892466747644E-3</v>
      </c>
    </row>
    <row r="12" spans="1:7" x14ac:dyDescent="0.25">
      <c r="A12" s="15" t="s">
        <v>518</v>
      </c>
      <c r="B12" s="15" t="s">
        <v>594</v>
      </c>
      <c r="C12" s="15" t="s">
        <v>595</v>
      </c>
      <c r="D12" s="40" t="s">
        <v>552</v>
      </c>
      <c r="E12" s="8">
        <v>15000</v>
      </c>
      <c r="F12" s="9">
        <v>15249750</v>
      </c>
      <c r="G12" s="11">
        <f t="shared" si="0"/>
        <v>9.8122858902596095E-3</v>
      </c>
    </row>
    <row r="13" spans="1:7" ht="30" x14ac:dyDescent="0.25">
      <c r="A13" s="15" t="s">
        <v>425</v>
      </c>
      <c r="B13" s="15" t="s">
        <v>266</v>
      </c>
      <c r="C13" s="15" t="s">
        <v>267</v>
      </c>
      <c r="D13" s="40" t="s">
        <v>82</v>
      </c>
      <c r="E13" s="8">
        <v>1973</v>
      </c>
      <c r="F13" s="9">
        <v>2096726.83</v>
      </c>
      <c r="G13" s="11">
        <f t="shared" si="0"/>
        <v>1.349116089754767E-3</v>
      </c>
    </row>
    <row r="14" spans="1:7" ht="30" x14ac:dyDescent="0.25">
      <c r="A14" s="15" t="s">
        <v>421</v>
      </c>
      <c r="B14" s="15" t="s">
        <v>266</v>
      </c>
      <c r="C14" s="15" t="s">
        <v>267</v>
      </c>
      <c r="D14" s="40" t="s">
        <v>731</v>
      </c>
      <c r="E14" s="8">
        <v>2440</v>
      </c>
      <c r="F14" s="9">
        <v>2643740</v>
      </c>
      <c r="G14" s="11">
        <f t="shared" si="0"/>
        <v>1.70108576858735E-3</v>
      </c>
    </row>
    <row r="15" spans="1:7" ht="30" x14ac:dyDescent="0.25">
      <c r="A15" s="15" t="s">
        <v>416</v>
      </c>
      <c r="B15" s="15" t="s">
        <v>266</v>
      </c>
      <c r="C15" s="15" t="s">
        <v>267</v>
      </c>
      <c r="D15" s="40" t="s">
        <v>83</v>
      </c>
      <c r="E15" s="8">
        <v>5144</v>
      </c>
      <c r="F15" s="9">
        <v>5360305.2</v>
      </c>
      <c r="G15" s="11">
        <f t="shared" si="0"/>
        <v>3.4490301205885483E-3</v>
      </c>
    </row>
    <row r="16" spans="1:7" ht="30" x14ac:dyDescent="0.25">
      <c r="A16" s="15" t="s">
        <v>422</v>
      </c>
      <c r="B16" s="15" t="s">
        <v>266</v>
      </c>
      <c r="C16" s="15" t="s">
        <v>267</v>
      </c>
      <c r="D16" s="40" t="s">
        <v>80</v>
      </c>
      <c r="E16" s="8">
        <v>6200</v>
      </c>
      <c r="F16" s="9">
        <v>6053184</v>
      </c>
      <c r="G16" s="11">
        <f t="shared" si="0"/>
        <v>3.8948554536530253E-3</v>
      </c>
    </row>
    <row r="17" spans="1:7" ht="30" x14ac:dyDescent="0.25">
      <c r="A17" s="15" t="s">
        <v>424</v>
      </c>
      <c r="B17" s="15" t="s">
        <v>266</v>
      </c>
      <c r="C17" s="15" t="s">
        <v>267</v>
      </c>
      <c r="D17" s="40" t="s">
        <v>81</v>
      </c>
      <c r="E17" s="8">
        <v>9000</v>
      </c>
      <c r="F17" s="9">
        <v>9297630</v>
      </c>
      <c r="G17" s="11">
        <f t="shared" si="0"/>
        <v>5.9824589689571597E-3</v>
      </c>
    </row>
    <row r="18" spans="1:7" ht="14.25" customHeight="1" x14ac:dyDescent="0.25">
      <c r="A18" s="15" t="s">
        <v>419</v>
      </c>
      <c r="B18" s="15" t="s">
        <v>266</v>
      </c>
      <c r="C18" s="15" t="s">
        <v>267</v>
      </c>
      <c r="D18" s="40" t="s">
        <v>84</v>
      </c>
      <c r="E18" s="8">
        <v>22100</v>
      </c>
      <c r="F18" s="9">
        <v>22350393</v>
      </c>
      <c r="G18" s="11">
        <f t="shared" si="0"/>
        <v>1.4381117452788219E-2</v>
      </c>
    </row>
    <row r="19" spans="1:7" ht="14.25" customHeight="1" x14ac:dyDescent="0.25">
      <c r="A19" s="15" t="s">
        <v>417</v>
      </c>
      <c r="B19" s="15" t="s">
        <v>266</v>
      </c>
      <c r="C19" s="15" t="s">
        <v>267</v>
      </c>
      <c r="D19" s="40" t="s">
        <v>79</v>
      </c>
      <c r="E19" s="8">
        <v>21849</v>
      </c>
      <c r="F19" s="9">
        <v>23418850.649999999</v>
      </c>
      <c r="G19" s="11">
        <f t="shared" si="0"/>
        <v>1.5068604914775132E-2</v>
      </c>
    </row>
    <row r="20" spans="1:7" ht="14.25" customHeight="1" x14ac:dyDescent="0.25">
      <c r="A20" s="15" t="s">
        <v>519</v>
      </c>
      <c r="B20" s="15" t="s">
        <v>200</v>
      </c>
      <c r="C20" s="15" t="s">
        <v>201</v>
      </c>
      <c r="D20" s="40" t="s">
        <v>553</v>
      </c>
      <c r="E20" s="8">
        <v>5000</v>
      </c>
      <c r="F20" s="9">
        <v>5079884.8</v>
      </c>
      <c r="G20" s="11">
        <f t="shared" si="0"/>
        <v>3.2685966620557227E-3</v>
      </c>
    </row>
    <row r="21" spans="1:7" ht="14.25" customHeight="1" x14ac:dyDescent="0.25">
      <c r="A21" s="15" t="s">
        <v>773</v>
      </c>
      <c r="B21" s="15" t="s">
        <v>202</v>
      </c>
      <c r="C21" s="15" t="s">
        <v>203</v>
      </c>
      <c r="D21" s="40" t="s">
        <v>767</v>
      </c>
      <c r="E21" s="8">
        <v>1400</v>
      </c>
      <c r="F21" s="9">
        <v>1451646</v>
      </c>
      <c r="G21" s="11">
        <f t="shared" si="0"/>
        <v>9.3404584097783901E-4</v>
      </c>
    </row>
    <row r="22" spans="1:7" ht="14.25" customHeight="1" x14ac:dyDescent="0.25">
      <c r="A22" s="15" t="s">
        <v>359</v>
      </c>
      <c r="B22" s="15" t="s">
        <v>206</v>
      </c>
      <c r="C22" s="15" t="s">
        <v>207</v>
      </c>
      <c r="D22" s="40" t="s">
        <v>116</v>
      </c>
      <c r="E22" s="8">
        <v>9996</v>
      </c>
      <c r="F22" s="9">
        <v>10460850.189999999</v>
      </c>
      <c r="G22" s="11">
        <f t="shared" si="0"/>
        <v>6.7309203573472712E-3</v>
      </c>
    </row>
    <row r="23" spans="1:7" ht="14.25" customHeight="1" x14ac:dyDescent="0.25">
      <c r="A23" s="15" t="s">
        <v>360</v>
      </c>
      <c r="B23" s="15" t="s">
        <v>206</v>
      </c>
      <c r="C23" s="15" t="s">
        <v>207</v>
      </c>
      <c r="D23" s="40" t="s">
        <v>117</v>
      </c>
      <c r="E23" s="8">
        <v>47799</v>
      </c>
      <c r="F23" s="9">
        <v>49366587.32</v>
      </c>
      <c r="G23" s="11">
        <f t="shared" si="0"/>
        <v>3.1764394053037256E-2</v>
      </c>
    </row>
    <row r="24" spans="1:7" ht="14.25" customHeight="1" x14ac:dyDescent="0.25">
      <c r="A24" s="15" t="s">
        <v>361</v>
      </c>
      <c r="B24" s="15" t="s">
        <v>208</v>
      </c>
      <c r="C24" s="15" t="s">
        <v>209</v>
      </c>
      <c r="D24" s="40" t="s">
        <v>119</v>
      </c>
      <c r="E24" s="8">
        <v>23500</v>
      </c>
      <c r="F24" s="9">
        <v>23883520</v>
      </c>
      <c r="G24" s="11">
        <f t="shared" si="0"/>
        <v>1.5367591357611317E-2</v>
      </c>
    </row>
    <row r="25" spans="1:7" ht="30" x14ac:dyDescent="0.25">
      <c r="A25" s="15" t="s">
        <v>367</v>
      </c>
      <c r="B25" s="15" t="s">
        <v>210</v>
      </c>
      <c r="C25" s="15" t="s">
        <v>211</v>
      </c>
      <c r="D25" s="40" t="s">
        <v>134</v>
      </c>
      <c r="E25" s="8">
        <v>491</v>
      </c>
      <c r="F25" s="9">
        <v>507943.96</v>
      </c>
      <c r="G25" s="11">
        <f t="shared" si="0"/>
        <v>3.268310202954535E-4</v>
      </c>
    </row>
    <row r="26" spans="1:7" ht="30" x14ac:dyDescent="0.25">
      <c r="A26" s="15" t="s">
        <v>363</v>
      </c>
      <c r="B26" s="15" t="s">
        <v>210</v>
      </c>
      <c r="C26" s="15" t="s">
        <v>211</v>
      </c>
      <c r="D26" s="40" t="s">
        <v>130</v>
      </c>
      <c r="E26" s="8">
        <v>3100</v>
      </c>
      <c r="F26" s="9">
        <v>3265602</v>
      </c>
      <c r="G26" s="11">
        <f t="shared" si="0"/>
        <v>2.1012161135627507E-3</v>
      </c>
    </row>
    <row r="27" spans="1:7" ht="30" x14ac:dyDescent="0.25">
      <c r="A27" s="15" t="s">
        <v>366</v>
      </c>
      <c r="B27" s="15" t="s">
        <v>210</v>
      </c>
      <c r="C27" s="15" t="s">
        <v>211</v>
      </c>
      <c r="D27" s="43" t="s">
        <v>132</v>
      </c>
      <c r="E27" s="8">
        <v>4300</v>
      </c>
      <c r="F27" s="9">
        <v>4414552</v>
      </c>
      <c r="G27" s="11">
        <f t="shared" si="0"/>
        <v>2.8404955032979122E-3</v>
      </c>
    </row>
    <row r="28" spans="1:7" ht="30" x14ac:dyDescent="0.25">
      <c r="A28" s="15" t="s">
        <v>364</v>
      </c>
      <c r="B28" s="15" t="s">
        <v>210</v>
      </c>
      <c r="C28" s="15" t="s">
        <v>211</v>
      </c>
      <c r="D28" s="40" t="s">
        <v>131</v>
      </c>
      <c r="E28" s="8">
        <v>4500</v>
      </c>
      <c r="F28" s="9">
        <v>4843305</v>
      </c>
      <c r="G28" s="11">
        <f t="shared" si="0"/>
        <v>3.1163719610960059E-3</v>
      </c>
    </row>
    <row r="29" spans="1:7" ht="30" x14ac:dyDescent="0.25">
      <c r="A29" s="15" t="s">
        <v>369</v>
      </c>
      <c r="B29" s="15" t="s">
        <v>210</v>
      </c>
      <c r="C29" s="15" t="s">
        <v>211</v>
      </c>
      <c r="D29" s="40" t="s">
        <v>133</v>
      </c>
      <c r="E29" s="8">
        <v>5000</v>
      </c>
      <c r="F29" s="9">
        <v>5195700</v>
      </c>
      <c r="G29" s="11">
        <f t="shared" si="0"/>
        <v>3.3431166937177236E-3</v>
      </c>
    </row>
    <row r="30" spans="1:7" x14ac:dyDescent="0.25">
      <c r="A30" s="15" t="s">
        <v>520</v>
      </c>
      <c r="B30" s="15" t="s">
        <v>596</v>
      </c>
      <c r="C30" s="15" t="s">
        <v>597</v>
      </c>
      <c r="D30" s="40" t="s">
        <v>554</v>
      </c>
      <c r="E30" s="8">
        <v>9901</v>
      </c>
      <c r="F30" s="9">
        <v>10199926.34</v>
      </c>
      <c r="G30" s="11">
        <f t="shared" si="0"/>
        <v>6.5630317420068748E-3</v>
      </c>
    </row>
    <row r="31" spans="1:7" x14ac:dyDescent="0.25">
      <c r="A31" s="15" t="s">
        <v>371</v>
      </c>
      <c r="B31" s="15" t="s">
        <v>214</v>
      </c>
      <c r="C31" s="15" t="s">
        <v>215</v>
      </c>
      <c r="D31" s="40" t="s">
        <v>167</v>
      </c>
      <c r="E31" s="8">
        <v>23000</v>
      </c>
      <c r="F31" s="9">
        <v>24436580</v>
      </c>
      <c r="G31" s="11">
        <f t="shared" si="0"/>
        <v>1.5723451803485312E-2</v>
      </c>
    </row>
    <row r="32" spans="1:7" x14ac:dyDescent="0.25">
      <c r="A32" s="15" t="s">
        <v>372</v>
      </c>
      <c r="B32" s="15" t="s">
        <v>216</v>
      </c>
      <c r="C32" s="15" t="s">
        <v>217</v>
      </c>
      <c r="D32" s="40" t="s">
        <v>168</v>
      </c>
      <c r="E32" s="8">
        <v>3550</v>
      </c>
      <c r="F32" s="9">
        <v>3708188</v>
      </c>
      <c r="G32" s="11">
        <f t="shared" si="0"/>
        <v>2.3859932648620471E-3</v>
      </c>
    </row>
    <row r="33" spans="1:8" ht="30" x14ac:dyDescent="0.25">
      <c r="A33" s="15" t="s">
        <v>788</v>
      </c>
      <c r="B33" s="15" t="s">
        <v>222</v>
      </c>
      <c r="C33" s="15" t="s">
        <v>223</v>
      </c>
      <c r="D33" s="44" t="s">
        <v>785</v>
      </c>
      <c r="E33" s="8">
        <v>4600</v>
      </c>
      <c r="F33" s="9">
        <v>4624702</v>
      </c>
      <c r="G33" s="11">
        <f t="shared" si="0"/>
        <v>2.9757142367091522E-3</v>
      </c>
      <c r="H33" s="47"/>
    </row>
    <row r="34" spans="1:8" ht="30" x14ac:dyDescent="0.25">
      <c r="A34" s="43" t="s">
        <v>377</v>
      </c>
      <c r="B34" s="43" t="s">
        <v>222</v>
      </c>
      <c r="C34" s="43" t="s">
        <v>223</v>
      </c>
      <c r="D34" s="43" t="s">
        <v>176</v>
      </c>
      <c r="E34" s="8">
        <v>24500</v>
      </c>
      <c r="F34" s="9">
        <v>25600640.940000001</v>
      </c>
      <c r="G34" s="11">
        <f t="shared" si="0"/>
        <v>1.6472454163324941E-2</v>
      </c>
    </row>
    <row r="35" spans="1:8" x14ac:dyDescent="0.25">
      <c r="A35" s="15" t="s">
        <v>380</v>
      </c>
      <c r="B35" s="15" t="s">
        <v>226</v>
      </c>
      <c r="C35" s="15" t="s">
        <v>227</v>
      </c>
      <c r="D35" s="43" t="s">
        <v>177</v>
      </c>
      <c r="E35" s="8">
        <v>2350</v>
      </c>
      <c r="F35" s="9">
        <v>2452507</v>
      </c>
      <c r="G35" s="11">
        <f t="shared" si="0"/>
        <v>1.5780389732200806E-3</v>
      </c>
    </row>
    <row r="36" spans="1:8" x14ac:dyDescent="0.25">
      <c r="A36" s="15" t="s">
        <v>522</v>
      </c>
      <c r="B36" s="15" t="s">
        <v>598</v>
      </c>
      <c r="C36" s="15" t="s">
        <v>599</v>
      </c>
      <c r="D36" s="40" t="s">
        <v>556</v>
      </c>
      <c r="E36" s="8">
        <v>8000</v>
      </c>
      <c r="F36" s="9">
        <v>8106080</v>
      </c>
      <c r="G36" s="11">
        <f t="shared" si="0"/>
        <v>5.2157690722349952E-3</v>
      </c>
    </row>
    <row r="37" spans="1:8" x14ac:dyDescent="0.25">
      <c r="A37" s="15" t="s">
        <v>509</v>
      </c>
      <c r="B37" s="15" t="s">
        <v>580</v>
      </c>
      <c r="C37" s="15" t="s">
        <v>581</v>
      </c>
      <c r="D37" s="40" t="s">
        <v>543</v>
      </c>
      <c r="E37" s="8">
        <v>28800</v>
      </c>
      <c r="F37" s="9">
        <v>28838016</v>
      </c>
      <c r="G37" s="11">
        <f t="shared" ref="G37:G68" si="1">F37/$F$216</f>
        <v>1.8555507959139059E-2</v>
      </c>
    </row>
    <row r="38" spans="1:8" x14ac:dyDescent="0.25">
      <c r="A38" s="15" t="s">
        <v>513</v>
      </c>
      <c r="B38" s="15" t="s">
        <v>586</v>
      </c>
      <c r="C38" s="15" t="s">
        <v>587</v>
      </c>
      <c r="D38" s="40" t="s">
        <v>547</v>
      </c>
      <c r="E38" s="8">
        <v>477</v>
      </c>
      <c r="F38" s="9">
        <v>249188.66</v>
      </c>
      <c r="G38" s="11">
        <f t="shared" si="1"/>
        <v>1.6033773488291278E-4</v>
      </c>
    </row>
    <row r="39" spans="1:8" x14ac:dyDescent="0.25">
      <c r="A39" s="15" t="s">
        <v>514</v>
      </c>
      <c r="B39" s="15" t="s">
        <v>588</v>
      </c>
      <c r="C39" s="15" t="s">
        <v>589</v>
      </c>
      <c r="D39" s="40" t="s">
        <v>548</v>
      </c>
      <c r="E39" s="8">
        <v>4625</v>
      </c>
      <c r="F39" s="9">
        <v>950160</v>
      </c>
      <c r="G39" s="11">
        <f t="shared" si="1"/>
        <v>6.1137012485378906E-4</v>
      </c>
    </row>
    <row r="40" spans="1:8" x14ac:dyDescent="0.25">
      <c r="A40" s="15" t="s">
        <v>511</v>
      </c>
      <c r="B40" s="15" t="s">
        <v>582</v>
      </c>
      <c r="C40" s="15" t="s">
        <v>583</v>
      </c>
      <c r="D40" s="40" t="s">
        <v>545</v>
      </c>
      <c r="E40" s="8">
        <v>138</v>
      </c>
      <c r="F40" s="9">
        <v>121601.42</v>
      </c>
      <c r="G40" s="11">
        <f t="shared" si="1"/>
        <v>7.8243112031445281E-5</v>
      </c>
    </row>
    <row r="41" spans="1:8" x14ac:dyDescent="0.25">
      <c r="A41" s="15" t="s">
        <v>28</v>
      </c>
      <c r="B41" s="15" t="s">
        <v>192</v>
      </c>
      <c r="C41" s="15" t="s">
        <v>193</v>
      </c>
      <c r="D41" s="40" t="s">
        <v>136</v>
      </c>
      <c r="E41" s="8">
        <v>5750</v>
      </c>
      <c r="F41" s="9">
        <v>5932735</v>
      </c>
      <c r="G41" s="11">
        <f t="shared" si="1"/>
        <v>3.8173538537451001E-3</v>
      </c>
    </row>
    <row r="42" spans="1:8" x14ac:dyDescent="0.25">
      <c r="A42" s="15" t="s">
        <v>37</v>
      </c>
      <c r="B42" s="15" t="s">
        <v>192</v>
      </c>
      <c r="C42" s="15" t="s">
        <v>193</v>
      </c>
      <c r="D42" s="40" t="s">
        <v>145</v>
      </c>
      <c r="E42" s="8">
        <v>10000</v>
      </c>
      <c r="F42" s="9">
        <v>10928300</v>
      </c>
      <c r="G42" s="11">
        <f t="shared" si="1"/>
        <v>7.0316958569500545E-3</v>
      </c>
    </row>
    <row r="43" spans="1:8" x14ac:dyDescent="0.25">
      <c r="A43" s="15" t="s">
        <v>45</v>
      </c>
      <c r="B43" s="15" t="s">
        <v>192</v>
      </c>
      <c r="C43" s="15" t="s">
        <v>193</v>
      </c>
      <c r="D43" s="40" t="s">
        <v>102</v>
      </c>
      <c r="E43" s="8">
        <v>9000</v>
      </c>
      <c r="F43" s="9">
        <v>11735794.800000001</v>
      </c>
      <c r="G43" s="11">
        <f t="shared" si="1"/>
        <v>7.551269609470457E-3</v>
      </c>
    </row>
    <row r="44" spans="1:8" x14ac:dyDescent="0.25">
      <c r="A44" s="15" t="s">
        <v>32</v>
      </c>
      <c r="B44" s="15" t="s">
        <v>192</v>
      </c>
      <c r="C44" s="15" t="s">
        <v>193</v>
      </c>
      <c r="D44" s="40" t="s">
        <v>140</v>
      </c>
      <c r="E44" s="8">
        <v>13000</v>
      </c>
      <c r="F44" s="9">
        <v>14202630</v>
      </c>
      <c r="G44" s="11">
        <f t="shared" si="1"/>
        <v>9.1385279072494843E-3</v>
      </c>
    </row>
    <row r="45" spans="1:8" x14ac:dyDescent="0.25">
      <c r="A45" s="15" t="s">
        <v>42</v>
      </c>
      <c r="B45" s="15" t="s">
        <v>192</v>
      </c>
      <c r="C45" s="15" t="s">
        <v>193</v>
      </c>
      <c r="D45" s="40" t="s">
        <v>150</v>
      </c>
      <c r="E45" s="8">
        <v>14500</v>
      </c>
      <c r="F45" s="9">
        <v>14839155</v>
      </c>
      <c r="G45" s="11">
        <f t="shared" si="1"/>
        <v>9.5480930002049425E-3</v>
      </c>
    </row>
    <row r="46" spans="1:8" x14ac:dyDescent="0.25">
      <c r="A46" s="15" t="s">
        <v>44</v>
      </c>
      <c r="B46" s="15" t="s">
        <v>192</v>
      </c>
      <c r="C46" s="15" t="s">
        <v>193</v>
      </c>
      <c r="D46" s="40" t="s">
        <v>152</v>
      </c>
      <c r="E46" s="8">
        <v>16200</v>
      </c>
      <c r="F46" s="9">
        <v>16414488</v>
      </c>
      <c r="G46" s="11">
        <f t="shared" si="1"/>
        <v>1.0561723896997373E-2</v>
      </c>
    </row>
    <row r="47" spans="1:8" x14ac:dyDescent="0.25">
      <c r="A47" s="15" t="s">
        <v>40</v>
      </c>
      <c r="B47" s="15" t="s">
        <v>192</v>
      </c>
      <c r="C47" s="15" t="s">
        <v>193</v>
      </c>
      <c r="D47" s="43" t="s">
        <v>148</v>
      </c>
      <c r="E47" s="8">
        <v>22100</v>
      </c>
      <c r="F47" s="9">
        <v>22049170</v>
      </c>
      <c r="G47" s="11">
        <f t="shared" si="1"/>
        <v>1.4187298787385725E-2</v>
      </c>
    </row>
    <row r="48" spans="1:8" x14ac:dyDescent="0.25">
      <c r="A48" s="15" t="s">
        <v>46</v>
      </c>
      <c r="B48" s="15" t="s">
        <v>192</v>
      </c>
      <c r="C48" s="15" t="s">
        <v>193</v>
      </c>
      <c r="D48" s="40" t="s">
        <v>103</v>
      </c>
      <c r="E48" s="8">
        <v>19949</v>
      </c>
      <c r="F48" s="9">
        <v>22274930.510000002</v>
      </c>
      <c r="G48" s="11">
        <f t="shared" si="1"/>
        <v>1.4332561933788179E-2</v>
      </c>
    </row>
    <row r="49" spans="1:7" x14ac:dyDescent="0.25">
      <c r="A49" s="15" t="s">
        <v>47</v>
      </c>
      <c r="B49" s="15" t="s">
        <v>192</v>
      </c>
      <c r="C49" s="15" t="s">
        <v>193</v>
      </c>
      <c r="D49" s="40" t="s">
        <v>104</v>
      </c>
      <c r="E49" s="8">
        <v>31000</v>
      </c>
      <c r="F49" s="9">
        <v>31485461.399999999</v>
      </c>
      <c r="G49" s="11">
        <f t="shared" si="1"/>
        <v>2.025897792708297E-2</v>
      </c>
    </row>
    <row r="50" spans="1:7" x14ac:dyDescent="0.25">
      <c r="A50" s="15" t="s">
        <v>30</v>
      </c>
      <c r="B50" s="15" t="s">
        <v>192</v>
      </c>
      <c r="C50" s="15" t="s">
        <v>193</v>
      </c>
      <c r="D50" s="40" t="s">
        <v>138</v>
      </c>
      <c r="E50" s="8">
        <v>34000</v>
      </c>
      <c r="F50" s="9">
        <v>34512040</v>
      </c>
      <c r="G50" s="11">
        <f t="shared" si="1"/>
        <v>2.2206397031825129E-2</v>
      </c>
    </row>
    <row r="51" spans="1:7" x14ac:dyDescent="0.25">
      <c r="A51" s="15" t="s">
        <v>35</v>
      </c>
      <c r="B51" s="15" t="s">
        <v>192</v>
      </c>
      <c r="C51" s="15" t="s">
        <v>193</v>
      </c>
      <c r="D51" s="40" t="s">
        <v>143</v>
      </c>
      <c r="E51" s="8">
        <v>40000</v>
      </c>
      <c r="F51" s="9">
        <v>44168000</v>
      </c>
      <c r="G51" s="11">
        <f t="shared" si="1"/>
        <v>2.8419419544647384E-2</v>
      </c>
    </row>
    <row r="52" spans="1:7" x14ac:dyDescent="0.25">
      <c r="A52" s="15" t="s">
        <v>27</v>
      </c>
      <c r="B52" s="15" t="s">
        <v>192</v>
      </c>
      <c r="C52" s="15" t="s">
        <v>193</v>
      </c>
      <c r="D52" s="40" t="s">
        <v>135</v>
      </c>
      <c r="E52" s="8">
        <v>45075</v>
      </c>
      <c r="F52" s="9">
        <v>46490805.75</v>
      </c>
      <c r="G52" s="11">
        <f t="shared" si="1"/>
        <v>2.9914003658258352E-2</v>
      </c>
    </row>
    <row r="53" spans="1:7" x14ac:dyDescent="0.25">
      <c r="A53" s="15" t="s">
        <v>36</v>
      </c>
      <c r="B53" s="15" t="s">
        <v>192</v>
      </c>
      <c r="C53" s="15" t="s">
        <v>193</v>
      </c>
      <c r="D53" s="40" t="s">
        <v>144</v>
      </c>
      <c r="E53" s="8">
        <v>73600</v>
      </c>
      <c r="F53" s="9">
        <v>77684800</v>
      </c>
      <c r="G53" s="11">
        <f t="shared" si="1"/>
        <v>4.9985440215586464E-2</v>
      </c>
    </row>
    <row r="54" spans="1:7" x14ac:dyDescent="0.25">
      <c r="A54" s="15" t="s">
        <v>512</v>
      </c>
      <c r="B54" s="15" t="s">
        <v>584</v>
      </c>
      <c r="C54" s="15" t="s">
        <v>585</v>
      </c>
      <c r="D54" s="40" t="s">
        <v>546</v>
      </c>
      <c r="E54" s="8">
        <v>142</v>
      </c>
      <c r="F54" s="9">
        <v>120390.44</v>
      </c>
      <c r="G54" s="11">
        <f t="shared" si="1"/>
        <v>7.746392011240486E-5</v>
      </c>
    </row>
    <row r="55" spans="1:7" x14ac:dyDescent="0.25">
      <c r="A55" s="15" t="s">
        <v>510</v>
      </c>
      <c r="B55" s="15" t="s">
        <v>194</v>
      </c>
      <c r="C55" s="15" t="s">
        <v>195</v>
      </c>
      <c r="D55" s="40" t="s">
        <v>544</v>
      </c>
      <c r="E55" s="8">
        <v>220</v>
      </c>
      <c r="F55" s="9">
        <v>211046</v>
      </c>
      <c r="G55" s="11">
        <f t="shared" si="1"/>
        <v>1.3579525487275067E-4</v>
      </c>
    </row>
    <row r="56" spans="1:7" ht="30" x14ac:dyDescent="0.25">
      <c r="A56" s="15" t="s">
        <v>394</v>
      </c>
      <c r="B56" s="15" t="s">
        <v>236</v>
      </c>
      <c r="C56" s="15" t="s">
        <v>237</v>
      </c>
      <c r="D56" s="40" t="s">
        <v>62</v>
      </c>
      <c r="E56" s="8">
        <v>2500</v>
      </c>
      <c r="F56" s="9">
        <v>2507950</v>
      </c>
      <c r="G56" s="11">
        <f t="shared" si="1"/>
        <v>1.6137131689684479E-3</v>
      </c>
    </row>
    <row r="57" spans="1:7" x14ac:dyDescent="0.25">
      <c r="A57" s="15" t="s">
        <v>396</v>
      </c>
      <c r="B57" s="15" t="s">
        <v>238</v>
      </c>
      <c r="C57" s="15" t="s">
        <v>239</v>
      </c>
      <c r="D57" s="40" t="s">
        <v>70</v>
      </c>
      <c r="E57" s="8">
        <v>1000</v>
      </c>
      <c r="F57" s="9">
        <v>992660</v>
      </c>
      <c r="G57" s="11">
        <f t="shared" si="1"/>
        <v>6.387162879276778E-4</v>
      </c>
    </row>
    <row r="58" spans="1:7" x14ac:dyDescent="0.25">
      <c r="A58" s="43" t="s">
        <v>525</v>
      </c>
      <c r="B58" s="43" t="s">
        <v>238</v>
      </c>
      <c r="C58" s="43" t="s">
        <v>239</v>
      </c>
      <c r="D58" s="43" t="s">
        <v>559</v>
      </c>
      <c r="E58" s="8">
        <v>3000</v>
      </c>
      <c r="F58" s="9">
        <v>2954670</v>
      </c>
      <c r="G58" s="11">
        <f t="shared" si="1"/>
        <v>1.9011502976359193E-3</v>
      </c>
    </row>
    <row r="59" spans="1:7" x14ac:dyDescent="0.25">
      <c r="A59" s="15" t="s">
        <v>526</v>
      </c>
      <c r="B59" s="15" t="s">
        <v>238</v>
      </c>
      <c r="C59" s="15" t="s">
        <v>239</v>
      </c>
      <c r="D59" s="40" t="s">
        <v>560</v>
      </c>
      <c r="E59" s="8">
        <v>5500</v>
      </c>
      <c r="F59" s="9">
        <v>5691036.2300000004</v>
      </c>
      <c r="G59" s="11">
        <f t="shared" si="1"/>
        <v>3.6618354071761994E-3</v>
      </c>
    </row>
    <row r="60" spans="1:7" x14ac:dyDescent="0.25">
      <c r="A60" s="15" t="s">
        <v>524</v>
      </c>
      <c r="B60" s="15" t="s">
        <v>238</v>
      </c>
      <c r="C60" s="15" t="s">
        <v>239</v>
      </c>
      <c r="D60" s="40" t="s">
        <v>558</v>
      </c>
      <c r="E60" s="8">
        <v>20000</v>
      </c>
      <c r="F60" s="9">
        <v>20785461.800000001</v>
      </c>
      <c r="G60" s="11">
        <f t="shared" si="1"/>
        <v>1.3374179481150191E-2</v>
      </c>
    </row>
    <row r="61" spans="1:7" x14ac:dyDescent="0.25">
      <c r="A61" s="15" t="s">
        <v>400</v>
      </c>
      <c r="B61" s="15" t="s">
        <v>246</v>
      </c>
      <c r="C61" s="15" t="s">
        <v>247</v>
      </c>
      <c r="D61" s="40" t="s">
        <v>86</v>
      </c>
      <c r="E61" s="8">
        <v>10000</v>
      </c>
      <c r="F61" s="9">
        <v>10216142.4</v>
      </c>
      <c r="G61" s="11">
        <f t="shared" si="1"/>
        <v>6.5734657895639564E-3</v>
      </c>
    </row>
    <row r="62" spans="1:7" x14ac:dyDescent="0.25">
      <c r="A62" s="15" t="s">
        <v>402</v>
      </c>
      <c r="B62" s="15" t="s">
        <v>248</v>
      </c>
      <c r="C62" s="15" t="s">
        <v>249</v>
      </c>
      <c r="D62" s="40" t="s">
        <v>88</v>
      </c>
      <c r="E62" s="8">
        <v>5500</v>
      </c>
      <c r="F62" s="9">
        <v>5784240</v>
      </c>
      <c r="G62" s="11">
        <f t="shared" si="1"/>
        <v>3.7218063599649335E-3</v>
      </c>
    </row>
    <row r="63" spans="1:7" x14ac:dyDescent="0.25">
      <c r="A63" s="15" t="s">
        <v>406</v>
      </c>
      <c r="B63" s="15" t="s">
        <v>256</v>
      </c>
      <c r="C63" s="15" t="s">
        <v>257</v>
      </c>
      <c r="D63" s="40" t="s">
        <v>108</v>
      </c>
      <c r="E63" s="8">
        <v>15000</v>
      </c>
      <c r="F63" s="9">
        <v>15454050</v>
      </c>
      <c r="G63" s="11">
        <f t="shared" si="1"/>
        <v>9.9437405047536204E-3</v>
      </c>
    </row>
    <row r="64" spans="1:7" x14ac:dyDescent="0.25">
      <c r="A64" s="15" t="s">
        <v>527</v>
      </c>
      <c r="B64" s="15" t="s">
        <v>256</v>
      </c>
      <c r="C64" s="15" t="s">
        <v>257</v>
      </c>
      <c r="D64" s="40" t="s">
        <v>561</v>
      </c>
      <c r="E64" s="8">
        <v>20109</v>
      </c>
      <c r="F64" s="9">
        <v>20515805.07</v>
      </c>
      <c r="G64" s="11">
        <f t="shared" si="1"/>
        <v>1.3200671789090153E-2</v>
      </c>
    </row>
    <row r="65" spans="1:7" x14ac:dyDescent="0.25">
      <c r="A65" s="15" t="s">
        <v>528</v>
      </c>
      <c r="B65" s="15" t="s">
        <v>258</v>
      </c>
      <c r="C65" s="15" t="s">
        <v>259</v>
      </c>
      <c r="D65" s="40" t="s">
        <v>562</v>
      </c>
      <c r="E65" s="8">
        <v>39</v>
      </c>
      <c r="F65" s="9">
        <v>40983.15</v>
      </c>
      <c r="G65" s="11">
        <f t="shared" si="1"/>
        <v>2.6370162427803283E-5</v>
      </c>
    </row>
    <row r="66" spans="1:7" x14ac:dyDescent="0.25">
      <c r="A66" s="15" t="s">
        <v>409</v>
      </c>
      <c r="B66" s="15" t="s">
        <v>258</v>
      </c>
      <c r="C66" s="15" t="s">
        <v>259</v>
      </c>
      <c r="D66" s="40" t="s">
        <v>166</v>
      </c>
      <c r="E66" s="8">
        <v>5000</v>
      </c>
      <c r="F66" s="9">
        <v>5014350</v>
      </c>
      <c r="G66" s="11">
        <f t="shared" si="1"/>
        <v>3.2264290072836128E-3</v>
      </c>
    </row>
    <row r="67" spans="1:7" ht="30" x14ac:dyDescent="0.25">
      <c r="A67" s="15" t="s">
        <v>410</v>
      </c>
      <c r="B67" s="15" t="s">
        <v>260</v>
      </c>
      <c r="C67" s="15" t="s">
        <v>261</v>
      </c>
      <c r="D67" s="40" t="s">
        <v>174</v>
      </c>
      <c r="E67" s="8">
        <v>19650</v>
      </c>
      <c r="F67" s="9">
        <v>20257774.5</v>
      </c>
      <c r="G67" s="11">
        <f t="shared" si="1"/>
        <v>1.3034644823319131E-2</v>
      </c>
    </row>
    <row r="68" spans="1:7" x14ac:dyDescent="0.25">
      <c r="A68" s="15" t="s">
        <v>397</v>
      </c>
      <c r="B68" s="15" t="s">
        <v>240</v>
      </c>
      <c r="C68" s="15" t="s">
        <v>241</v>
      </c>
      <c r="D68" s="40" t="s">
        <v>76</v>
      </c>
      <c r="E68" s="8">
        <v>5000</v>
      </c>
      <c r="F68" s="9">
        <v>5052700</v>
      </c>
      <c r="G68" s="11">
        <f t="shared" si="1"/>
        <v>3.2511048979632275E-3</v>
      </c>
    </row>
    <row r="69" spans="1:7" ht="30" x14ac:dyDescent="0.25">
      <c r="A69" s="15" t="s">
        <v>387</v>
      </c>
      <c r="B69" s="15" t="s">
        <v>230</v>
      </c>
      <c r="C69" s="15" t="s">
        <v>231</v>
      </c>
      <c r="D69" s="40" t="s">
        <v>111</v>
      </c>
      <c r="E69" s="8">
        <v>630</v>
      </c>
      <c r="F69" s="9">
        <v>658929.6</v>
      </c>
      <c r="G69" s="11">
        <f t="shared" ref="G69:G100" si="2">F69/$F$216</f>
        <v>4.2398108931322861E-4</v>
      </c>
    </row>
    <row r="70" spans="1:7" ht="30" x14ac:dyDescent="0.25">
      <c r="A70" s="15" t="s">
        <v>523</v>
      </c>
      <c r="B70" s="15" t="s">
        <v>230</v>
      </c>
      <c r="C70" s="15" t="s">
        <v>231</v>
      </c>
      <c r="D70" s="40" t="s">
        <v>557</v>
      </c>
      <c r="E70" s="8">
        <v>1002</v>
      </c>
      <c r="F70" s="9">
        <v>1065015.78</v>
      </c>
      <c r="G70" s="11">
        <f t="shared" si="2"/>
        <v>6.8527282814458156E-4</v>
      </c>
    </row>
    <row r="71" spans="1:7" ht="30" x14ac:dyDescent="0.25">
      <c r="A71" s="15" t="s">
        <v>389</v>
      </c>
      <c r="B71" s="15" t="s">
        <v>230</v>
      </c>
      <c r="C71" s="15" t="s">
        <v>231</v>
      </c>
      <c r="D71" s="40" t="s">
        <v>112</v>
      </c>
      <c r="E71" s="8">
        <v>2000</v>
      </c>
      <c r="F71" s="9">
        <v>2082600</v>
      </c>
      <c r="G71" s="11">
        <f t="shared" si="2"/>
        <v>1.3400263345336588E-3</v>
      </c>
    </row>
    <row r="72" spans="1:7" ht="30" x14ac:dyDescent="0.25">
      <c r="A72" s="15" t="s">
        <v>388</v>
      </c>
      <c r="B72" s="15" t="s">
        <v>230</v>
      </c>
      <c r="C72" s="15" t="s">
        <v>231</v>
      </c>
      <c r="D72" s="40" t="s">
        <v>115</v>
      </c>
      <c r="E72" s="8">
        <v>4700</v>
      </c>
      <c r="F72" s="9">
        <v>4924161.47</v>
      </c>
      <c r="G72" s="11">
        <f t="shared" si="2"/>
        <v>3.1683981779006879E-3</v>
      </c>
    </row>
    <row r="73" spans="1:7" ht="30" x14ac:dyDescent="0.25">
      <c r="A73" s="43" t="s">
        <v>385</v>
      </c>
      <c r="B73" s="43" t="s">
        <v>230</v>
      </c>
      <c r="C73" s="43" t="s">
        <v>231</v>
      </c>
      <c r="D73" s="43" t="s">
        <v>110</v>
      </c>
      <c r="E73" s="8">
        <v>4737</v>
      </c>
      <c r="F73" s="9">
        <v>5043436.53</v>
      </c>
      <c r="G73" s="11">
        <f t="shared" si="2"/>
        <v>3.2451444188749904E-3</v>
      </c>
    </row>
    <row r="74" spans="1:7" ht="30" x14ac:dyDescent="0.25">
      <c r="A74" s="15" t="s">
        <v>390</v>
      </c>
      <c r="B74" s="15" t="s">
        <v>230</v>
      </c>
      <c r="C74" s="15" t="s">
        <v>231</v>
      </c>
      <c r="D74" s="40" t="s">
        <v>113</v>
      </c>
      <c r="E74" s="8">
        <v>5036</v>
      </c>
      <c r="F74" s="9">
        <v>5338865.04</v>
      </c>
      <c r="G74" s="11">
        <f t="shared" si="2"/>
        <v>3.4352346826664244E-3</v>
      </c>
    </row>
    <row r="75" spans="1:7" ht="30" x14ac:dyDescent="0.25">
      <c r="A75" s="15" t="s">
        <v>775</v>
      </c>
      <c r="B75" s="15" t="s">
        <v>230</v>
      </c>
      <c r="C75" s="15" t="s">
        <v>231</v>
      </c>
      <c r="D75" s="40" t="s">
        <v>769</v>
      </c>
      <c r="E75" s="8">
        <v>9900</v>
      </c>
      <c r="F75" s="9">
        <v>9898812</v>
      </c>
      <c r="G75" s="11">
        <f t="shared" si="2"/>
        <v>6.369282992700372E-3</v>
      </c>
    </row>
    <row r="76" spans="1:7" ht="30" x14ac:dyDescent="0.25">
      <c r="A76" s="15" t="s">
        <v>391</v>
      </c>
      <c r="B76" s="15" t="s">
        <v>230</v>
      </c>
      <c r="C76" s="15" t="s">
        <v>231</v>
      </c>
      <c r="D76" s="40" t="s">
        <v>114</v>
      </c>
      <c r="E76" s="8">
        <v>13000</v>
      </c>
      <c r="F76" s="9">
        <v>13704210</v>
      </c>
      <c r="G76" s="11">
        <f t="shared" si="2"/>
        <v>8.8178249755015425E-3</v>
      </c>
    </row>
    <row r="77" spans="1:7" x14ac:dyDescent="0.25">
      <c r="A77" s="15" t="s">
        <v>515</v>
      </c>
      <c r="B77" s="15" t="s">
        <v>590</v>
      </c>
      <c r="C77" s="15" t="s">
        <v>591</v>
      </c>
      <c r="D77" s="40" t="s">
        <v>549</v>
      </c>
      <c r="E77" s="8">
        <v>14717</v>
      </c>
      <c r="F77" s="9">
        <v>4733281.54</v>
      </c>
      <c r="G77" s="11">
        <f t="shared" si="2"/>
        <v>3.0455785615874538E-3</v>
      </c>
    </row>
    <row r="78" spans="1:7" x14ac:dyDescent="0.25">
      <c r="A78" s="15" t="s">
        <v>412</v>
      </c>
      <c r="B78" s="15" t="s">
        <v>262</v>
      </c>
      <c r="C78" s="15" t="s">
        <v>263</v>
      </c>
      <c r="D78" s="40" t="s">
        <v>53</v>
      </c>
      <c r="E78" s="8">
        <v>3000</v>
      </c>
      <c r="F78" s="9">
        <v>3091500</v>
      </c>
      <c r="G78" s="11">
        <f t="shared" si="2"/>
        <v>1.9891920739512178E-3</v>
      </c>
    </row>
    <row r="79" spans="1:7" ht="30" x14ac:dyDescent="0.25">
      <c r="A79" s="15" t="s">
        <v>538</v>
      </c>
      <c r="B79" s="15" t="s">
        <v>318</v>
      </c>
      <c r="C79" s="15" t="s">
        <v>319</v>
      </c>
      <c r="D79" s="40" t="s">
        <v>572</v>
      </c>
      <c r="E79" s="8">
        <v>12150</v>
      </c>
      <c r="F79" s="9">
        <v>12220574</v>
      </c>
      <c r="G79" s="11">
        <f t="shared" si="2"/>
        <v>7.8631955167182046E-3</v>
      </c>
    </row>
    <row r="80" spans="1:7" ht="30" x14ac:dyDescent="0.25">
      <c r="A80" s="15" t="s">
        <v>487</v>
      </c>
      <c r="B80" s="15" t="s">
        <v>318</v>
      </c>
      <c r="C80" s="15" t="s">
        <v>319</v>
      </c>
      <c r="D80" s="40" t="s">
        <v>57</v>
      </c>
      <c r="E80" s="8">
        <v>48000</v>
      </c>
      <c r="F80" s="9">
        <v>50172480</v>
      </c>
      <c r="G80" s="11">
        <f t="shared" si="2"/>
        <v>3.2282936938856865E-2</v>
      </c>
    </row>
    <row r="81" spans="1:7" x14ac:dyDescent="0.25">
      <c r="A81" s="15" t="s">
        <v>529</v>
      </c>
      <c r="B81" s="15" t="s">
        <v>600</v>
      </c>
      <c r="C81" s="15" t="s">
        <v>601</v>
      </c>
      <c r="D81" s="40" t="s">
        <v>563</v>
      </c>
      <c r="E81" s="8">
        <v>2314</v>
      </c>
      <c r="F81" s="9">
        <v>2408133.52</v>
      </c>
      <c r="G81" s="11">
        <f t="shared" si="2"/>
        <v>1.5494873398027645E-3</v>
      </c>
    </row>
    <row r="82" spans="1:7" x14ac:dyDescent="0.25">
      <c r="A82" s="15" t="s">
        <v>530</v>
      </c>
      <c r="B82" s="15" t="s">
        <v>268</v>
      </c>
      <c r="C82" s="15" t="s">
        <v>269</v>
      </c>
      <c r="D82" s="40" t="s">
        <v>564</v>
      </c>
      <c r="E82" s="8">
        <v>1197</v>
      </c>
      <c r="F82" s="9">
        <v>1220066.19</v>
      </c>
      <c r="G82" s="11">
        <f t="shared" si="2"/>
        <v>7.8503832923948252E-4</v>
      </c>
    </row>
    <row r="83" spans="1:7" x14ac:dyDescent="0.25">
      <c r="A83" s="15" t="s">
        <v>429</v>
      </c>
      <c r="B83" s="15" t="s">
        <v>268</v>
      </c>
      <c r="C83" s="15" t="s">
        <v>269</v>
      </c>
      <c r="D83" s="40" t="s">
        <v>73</v>
      </c>
      <c r="E83" s="8">
        <v>2000</v>
      </c>
      <c r="F83" s="9">
        <v>2117920</v>
      </c>
      <c r="G83" s="11">
        <f t="shared" si="2"/>
        <v>1.3627526046458881E-3</v>
      </c>
    </row>
    <row r="84" spans="1:7" x14ac:dyDescent="0.25">
      <c r="A84" s="15" t="s">
        <v>428</v>
      </c>
      <c r="B84" s="15" t="s">
        <v>268</v>
      </c>
      <c r="C84" s="15" t="s">
        <v>269</v>
      </c>
      <c r="D84" s="40" t="s">
        <v>75</v>
      </c>
      <c r="E84" s="8">
        <v>3500</v>
      </c>
      <c r="F84" s="9">
        <v>3547565</v>
      </c>
      <c r="G84" s="11">
        <f t="shared" si="2"/>
        <v>2.2826421412992888E-3</v>
      </c>
    </row>
    <row r="85" spans="1:7" x14ac:dyDescent="0.25">
      <c r="A85" s="15" t="s">
        <v>427</v>
      </c>
      <c r="B85" s="15" t="s">
        <v>268</v>
      </c>
      <c r="C85" s="15" t="s">
        <v>269</v>
      </c>
      <c r="D85" s="40" t="s">
        <v>72</v>
      </c>
      <c r="E85" s="8">
        <v>7000</v>
      </c>
      <c r="F85" s="9">
        <v>7470050</v>
      </c>
      <c r="G85" s="11">
        <f t="shared" si="2"/>
        <v>4.8065224816494561E-3</v>
      </c>
    </row>
    <row r="86" spans="1:7" x14ac:dyDescent="0.25">
      <c r="A86" s="15" t="s">
        <v>430</v>
      </c>
      <c r="B86" s="15" t="s">
        <v>268</v>
      </c>
      <c r="C86" s="15" t="s">
        <v>269</v>
      </c>
      <c r="D86" s="40" t="s">
        <v>74</v>
      </c>
      <c r="E86" s="8">
        <v>30048</v>
      </c>
      <c r="F86" s="9">
        <v>32215662.719999999</v>
      </c>
      <c r="G86" s="11">
        <f t="shared" si="2"/>
        <v>2.0728818029988591E-2</v>
      </c>
    </row>
    <row r="87" spans="1:7" x14ac:dyDescent="0.25">
      <c r="A87" s="15" t="s">
        <v>432</v>
      </c>
      <c r="B87" s="15" t="s">
        <v>272</v>
      </c>
      <c r="C87" s="15" t="s">
        <v>273</v>
      </c>
      <c r="D87" s="40" t="s">
        <v>77</v>
      </c>
      <c r="E87" s="8">
        <v>19000</v>
      </c>
      <c r="F87" s="9">
        <v>19679250</v>
      </c>
      <c r="G87" s="11">
        <f t="shared" si="2"/>
        <v>1.2662399521689956E-2</v>
      </c>
    </row>
    <row r="88" spans="1:7" x14ac:dyDescent="0.25">
      <c r="A88" s="15" t="s">
        <v>433</v>
      </c>
      <c r="B88" s="15" t="s">
        <v>274</v>
      </c>
      <c r="C88" s="15" t="s">
        <v>275</v>
      </c>
      <c r="D88" s="40" t="s">
        <v>87</v>
      </c>
      <c r="E88" s="8">
        <v>7000</v>
      </c>
      <c r="F88" s="9">
        <v>3597580</v>
      </c>
      <c r="G88" s="11">
        <f t="shared" si="2"/>
        <v>2.3148237494437724E-3</v>
      </c>
    </row>
    <row r="89" spans="1:7" x14ac:dyDescent="0.25">
      <c r="A89" s="15" t="s">
        <v>441</v>
      </c>
      <c r="B89" s="15" t="s">
        <v>280</v>
      </c>
      <c r="C89" s="15" t="s">
        <v>281</v>
      </c>
      <c r="D89" s="40" t="s">
        <v>90</v>
      </c>
      <c r="E89" s="8">
        <v>3000</v>
      </c>
      <c r="F89" s="9">
        <v>3052020</v>
      </c>
      <c r="G89" s="11">
        <f t="shared" si="2"/>
        <v>1.9637890970534031E-3</v>
      </c>
    </row>
    <row r="90" spans="1:7" x14ac:dyDescent="0.25">
      <c r="A90" s="15" t="s">
        <v>442</v>
      </c>
      <c r="B90" s="15" t="s">
        <v>280</v>
      </c>
      <c r="C90" s="15" t="s">
        <v>281</v>
      </c>
      <c r="D90" s="40" t="s">
        <v>91</v>
      </c>
      <c r="E90" s="8">
        <v>5494</v>
      </c>
      <c r="F90" s="9">
        <v>5723319.5599999996</v>
      </c>
      <c r="G90" s="11">
        <f t="shared" si="2"/>
        <v>3.6826077649820379E-3</v>
      </c>
    </row>
    <row r="91" spans="1:7" x14ac:dyDescent="0.25">
      <c r="A91" s="15" t="s">
        <v>532</v>
      </c>
      <c r="B91" s="15" t="s">
        <v>280</v>
      </c>
      <c r="C91" s="15" t="s">
        <v>281</v>
      </c>
      <c r="D91" s="40" t="s">
        <v>566</v>
      </c>
      <c r="E91" s="8">
        <v>9102</v>
      </c>
      <c r="F91" s="9">
        <v>9445327.4399999995</v>
      </c>
      <c r="G91" s="11">
        <f t="shared" si="2"/>
        <v>6.0774932814238866E-3</v>
      </c>
    </row>
    <row r="92" spans="1:7" x14ac:dyDescent="0.25">
      <c r="A92" s="15" t="s">
        <v>533</v>
      </c>
      <c r="B92" s="15" t="s">
        <v>282</v>
      </c>
      <c r="C92" s="15" t="s">
        <v>283</v>
      </c>
      <c r="D92" s="40" t="s">
        <v>567</v>
      </c>
      <c r="E92" s="8">
        <v>180</v>
      </c>
      <c r="F92" s="9">
        <v>186994.8</v>
      </c>
      <c r="G92" s="11">
        <f t="shared" si="2"/>
        <v>1.2031977164162806E-4</v>
      </c>
    </row>
    <row r="93" spans="1:7" x14ac:dyDescent="0.25">
      <c r="A93" s="15" t="s">
        <v>443</v>
      </c>
      <c r="B93" s="15" t="s">
        <v>282</v>
      </c>
      <c r="C93" s="15" t="s">
        <v>283</v>
      </c>
      <c r="D93" s="40" t="s">
        <v>92</v>
      </c>
      <c r="E93" s="8">
        <v>4973</v>
      </c>
      <c r="F93" s="9">
        <v>5297587.71</v>
      </c>
      <c r="G93" s="11">
        <f t="shared" si="2"/>
        <v>3.4086752333150191E-3</v>
      </c>
    </row>
    <row r="94" spans="1:7" x14ac:dyDescent="0.25">
      <c r="A94" s="15" t="s">
        <v>436</v>
      </c>
      <c r="B94" s="15" t="s">
        <v>278</v>
      </c>
      <c r="C94" s="15" t="s">
        <v>279</v>
      </c>
      <c r="D94" s="40" t="s">
        <v>97</v>
      </c>
      <c r="E94" s="8">
        <v>960</v>
      </c>
      <c r="F94" s="9">
        <v>997516.80000000005</v>
      </c>
      <c r="G94" s="11">
        <f t="shared" si="2"/>
        <v>6.4184134309984864E-4</v>
      </c>
    </row>
    <row r="95" spans="1:7" x14ac:dyDescent="0.25">
      <c r="A95" s="15" t="s">
        <v>440</v>
      </c>
      <c r="B95" s="15" t="s">
        <v>278</v>
      </c>
      <c r="C95" s="15" t="s">
        <v>279</v>
      </c>
      <c r="D95" s="40" t="s">
        <v>100</v>
      </c>
      <c r="E95" s="8">
        <v>2000</v>
      </c>
      <c r="F95" s="9">
        <v>2145220</v>
      </c>
      <c r="G95" s="11">
        <f t="shared" si="2"/>
        <v>1.3803184929262918E-3</v>
      </c>
    </row>
    <row r="96" spans="1:7" x14ac:dyDescent="0.25">
      <c r="A96" s="15" t="s">
        <v>437</v>
      </c>
      <c r="B96" s="15" t="s">
        <v>278</v>
      </c>
      <c r="C96" s="15" t="s">
        <v>279</v>
      </c>
      <c r="D96" s="40" t="s">
        <v>98</v>
      </c>
      <c r="E96" s="8">
        <v>2509</v>
      </c>
      <c r="F96" s="9">
        <v>2609811.62</v>
      </c>
      <c r="G96" s="11">
        <f t="shared" si="2"/>
        <v>1.679254921238812E-3</v>
      </c>
    </row>
    <row r="97" spans="1:7" x14ac:dyDescent="0.25">
      <c r="A97" s="15" t="s">
        <v>438</v>
      </c>
      <c r="B97" s="15" t="s">
        <v>278</v>
      </c>
      <c r="C97" s="15" t="s">
        <v>279</v>
      </c>
      <c r="D97" s="40" t="s">
        <v>99</v>
      </c>
      <c r="E97" s="8">
        <v>3400</v>
      </c>
      <c r="F97" s="9">
        <v>3553782</v>
      </c>
      <c r="G97" s="11">
        <f t="shared" si="2"/>
        <v>2.2866424023776505E-3</v>
      </c>
    </row>
    <row r="98" spans="1:7" x14ac:dyDescent="0.25">
      <c r="A98" s="15" t="s">
        <v>531</v>
      </c>
      <c r="B98" s="15" t="s">
        <v>278</v>
      </c>
      <c r="C98" s="15" t="s">
        <v>279</v>
      </c>
      <c r="D98" s="40" t="s">
        <v>565</v>
      </c>
      <c r="E98" s="8">
        <v>30000</v>
      </c>
      <c r="F98" s="9">
        <v>31621200</v>
      </c>
      <c r="G98" s="11">
        <f t="shared" si="2"/>
        <v>2.0346317453930535E-2</v>
      </c>
    </row>
    <row r="99" spans="1:7" x14ac:dyDescent="0.25">
      <c r="A99" s="15" t="s">
        <v>434</v>
      </c>
      <c r="B99" s="15" t="s">
        <v>276</v>
      </c>
      <c r="C99" s="15" t="s">
        <v>277</v>
      </c>
      <c r="D99" s="40" t="s">
        <v>95</v>
      </c>
      <c r="E99" s="8">
        <v>342</v>
      </c>
      <c r="F99" s="9">
        <v>352123.2</v>
      </c>
      <c r="G99" s="11">
        <f t="shared" si="2"/>
        <v>2.2656984586587076E-4</v>
      </c>
    </row>
    <row r="100" spans="1:7" x14ac:dyDescent="0.25">
      <c r="A100" s="15" t="s">
        <v>435</v>
      </c>
      <c r="B100" s="15" t="s">
        <v>276</v>
      </c>
      <c r="C100" s="15" t="s">
        <v>277</v>
      </c>
      <c r="D100" s="40" t="s">
        <v>96</v>
      </c>
      <c r="E100" s="8">
        <v>17463</v>
      </c>
      <c r="F100" s="9">
        <v>17708005.890000001</v>
      </c>
      <c r="G100" s="11">
        <f t="shared" si="2"/>
        <v>1.139402392426637E-2</v>
      </c>
    </row>
    <row r="101" spans="1:7" ht="30" x14ac:dyDescent="0.25">
      <c r="A101" s="15" t="s">
        <v>444</v>
      </c>
      <c r="B101" s="15" t="s">
        <v>284</v>
      </c>
      <c r="C101" s="15" t="s">
        <v>285</v>
      </c>
      <c r="D101" s="40" t="s">
        <v>161</v>
      </c>
      <c r="E101" s="8">
        <v>3250</v>
      </c>
      <c r="F101" s="9">
        <v>3257150</v>
      </c>
      <c r="G101" s="11">
        <f t="shared" ref="G101:G132" si="3">F101/$F$216</f>
        <v>2.0957777660262685E-3</v>
      </c>
    </row>
    <row r="102" spans="1:7" ht="30" x14ac:dyDescent="0.25">
      <c r="A102" s="15" t="s">
        <v>535</v>
      </c>
      <c r="B102" s="15" t="s">
        <v>286</v>
      </c>
      <c r="C102" s="15" t="s">
        <v>287</v>
      </c>
      <c r="D102" s="40" t="s">
        <v>569</v>
      </c>
      <c r="E102" s="8">
        <v>100</v>
      </c>
      <c r="F102" s="9">
        <v>103855.97</v>
      </c>
      <c r="G102" s="11">
        <f t="shared" si="3"/>
        <v>6.682499510157381E-5</v>
      </c>
    </row>
    <row r="103" spans="1:7" ht="30" x14ac:dyDescent="0.25">
      <c r="A103" s="15" t="s">
        <v>453</v>
      </c>
      <c r="B103" s="15" t="s">
        <v>286</v>
      </c>
      <c r="C103" s="15" t="s">
        <v>287</v>
      </c>
      <c r="D103" s="40" t="s">
        <v>129</v>
      </c>
      <c r="E103" s="8">
        <v>140</v>
      </c>
      <c r="F103" s="9">
        <v>143321.04999999999</v>
      </c>
      <c r="G103" s="11">
        <f t="shared" si="3"/>
        <v>9.2218371887551722E-5</v>
      </c>
    </row>
    <row r="104" spans="1:7" ht="30" x14ac:dyDescent="0.25">
      <c r="A104" s="43" t="s">
        <v>446</v>
      </c>
      <c r="B104" s="43" t="s">
        <v>286</v>
      </c>
      <c r="C104" s="43" t="s">
        <v>287</v>
      </c>
      <c r="D104" s="43" t="s">
        <v>126</v>
      </c>
      <c r="E104" s="8">
        <v>333</v>
      </c>
      <c r="F104" s="9">
        <v>353093.22</v>
      </c>
      <c r="G104" s="11">
        <f t="shared" si="3"/>
        <v>2.2719399469186917E-4</v>
      </c>
    </row>
    <row r="105" spans="1:7" ht="30" x14ac:dyDescent="0.25">
      <c r="A105" s="15" t="s">
        <v>449</v>
      </c>
      <c r="B105" s="15" t="s">
        <v>286</v>
      </c>
      <c r="C105" s="15" t="s">
        <v>287</v>
      </c>
      <c r="D105" s="40" t="s">
        <v>128</v>
      </c>
      <c r="E105" s="8">
        <v>4000</v>
      </c>
      <c r="F105" s="9">
        <v>4510461.8</v>
      </c>
      <c r="G105" s="11">
        <f t="shared" si="3"/>
        <v>2.9022076216787132E-3</v>
      </c>
    </row>
    <row r="106" spans="1:7" ht="30" x14ac:dyDescent="0.25">
      <c r="A106" s="15" t="s">
        <v>447</v>
      </c>
      <c r="B106" s="15" t="s">
        <v>286</v>
      </c>
      <c r="C106" s="15" t="s">
        <v>287</v>
      </c>
      <c r="D106" s="40" t="s">
        <v>127</v>
      </c>
      <c r="E106" s="8">
        <v>4700</v>
      </c>
      <c r="F106" s="9">
        <v>4982470</v>
      </c>
      <c r="G106" s="11">
        <f t="shared" si="3"/>
        <v>3.2059161677825405E-3</v>
      </c>
    </row>
    <row r="107" spans="1:7" ht="30" x14ac:dyDescent="0.25">
      <c r="A107" s="15" t="s">
        <v>451</v>
      </c>
      <c r="B107" s="15" t="s">
        <v>286</v>
      </c>
      <c r="C107" s="15" t="s">
        <v>287</v>
      </c>
      <c r="D107" s="40" t="s">
        <v>124</v>
      </c>
      <c r="E107" s="8">
        <v>5410</v>
      </c>
      <c r="F107" s="9">
        <v>5573273.7999999998</v>
      </c>
      <c r="G107" s="11">
        <f t="shared" si="3"/>
        <v>3.5860624515348482E-3</v>
      </c>
    </row>
    <row r="108" spans="1:7" ht="30" x14ac:dyDescent="0.25">
      <c r="A108" s="15" t="s">
        <v>448</v>
      </c>
      <c r="B108" s="15" t="s">
        <v>286</v>
      </c>
      <c r="C108" s="15" t="s">
        <v>287</v>
      </c>
      <c r="D108" s="40" t="s">
        <v>122</v>
      </c>
      <c r="E108" s="8">
        <v>5446</v>
      </c>
      <c r="F108" s="9">
        <v>5699293.46</v>
      </c>
      <c r="G108" s="11">
        <f t="shared" si="3"/>
        <v>3.6671484320731072E-3</v>
      </c>
    </row>
    <row r="109" spans="1:7" ht="30" x14ac:dyDescent="0.25">
      <c r="A109" s="15" t="s">
        <v>534</v>
      </c>
      <c r="B109" s="15" t="s">
        <v>286</v>
      </c>
      <c r="C109" s="15" t="s">
        <v>287</v>
      </c>
      <c r="D109" s="40" t="s">
        <v>568</v>
      </c>
      <c r="E109" s="8">
        <v>5530</v>
      </c>
      <c r="F109" s="9">
        <v>5854832.2000000002</v>
      </c>
      <c r="G109" s="11">
        <f t="shared" si="3"/>
        <v>3.7672281437989234E-3</v>
      </c>
    </row>
    <row r="110" spans="1:7" ht="30" x14ac:dyDescent="0.25">
      <c r="A110" s="15" t="s">
        <v>450</v>
      </c>
      <c r="B110" s="15" t="s">
        <v>286</v>
      </c>
      <c r="C110" s="15" t="s">
        <v>287</v>
      </c>
      <c r="D110" s="40" t="s">
        <v>123</v>
      </c>
      <c r="E110" s="8">
        <v>7098</v>
      </c>
      <c r="F110" s="9">
        <v>7665414.1200000001</v>
      </c>
      <c r="G110" s="11">
        <f t="shared" si="3"/>
        <v>4.9322274012802035E-3</v>
      </c>
    </row>
    <row r="111" spans="1:7" ht="30" x14ac:dyDescent="0.25">
      <c r="A111" s="15" t="s">
        <v>452</v>
      </c>
      <c r="B111" s="15" t="s">
        <v>286</v>
      </c>
      <c r="C111" s="15" t="s">
        <v>287</v>
      </c>
      <c r="D111" s="40" t="s">
        <v>125</v>
      </c>
      <c r="E111" s="8">
        <v>12170</v>
      </c>
      <c r="F111" s="9">
        <v>12474250</v>
      </c>
      <c r="G111" s="11">
        <f t="shared" si="3"/>
        <v>8.0264205817518926E-3</v>
      </c>
    </row>
    <row r="112" spans="1:7" x14ac:dyDescent="0.25">
      <c r="A112" s="15" t="s">
        <v>457</v>
      </c>
      <c r="B112" s="15" t="s">
        <v>290</v>
      </c>
      <c r="C112" s="15" t="s">
        <v>291</v>
      </c>
      <c r="D112" s="40" t="s">
        <v>105</v>
      </c>
      <c r="E112" s="8">
        <v>17000</v>
      </c>
      <c r="F112" s="9">
        <v>17873460</v>
      </c>
      <c r="G112" s="11">
        <f t="shared" si="3"/>
        <v>1.1500483573050018E-2</v>
      </c>
    </row>
    <row r="113" spans="1:7" x14ac:dyDescent="0.25">
      <c r="A113" s="15" t="s">
        <v>536</v>
      </c>
      <c r="B113" s="15" t="s">
        <v>602</v>
      </c>
      <c r="C113" s="15" t="s">
        <v>603</v>
      </c>
      <c r="D113" s="40" t="s">
        <v>570</v>
      </c>
      <c r="E113" s="8">
        <v>11990</v>
      </c>
      <c r="F113" s="9">
        <v>12011566.77</v>
      </c>
      <c r="G113" s="11">
        <f t="shared" si="3"/>
        <v>7.7287120862428683E-3</v>
      </c>
    </row>
    <row r="114" spans="1:7" x14ac:dyDescent="0.25">
      <c r="A114" s="15" t="s">
        <v>461</v>
      </c>
      <c r="B114" s="15" t="s">
        <v>292</v>
      </c>
      <c r="C114" s="15" t="s">
        <v>293</v>
      </c>
      <c r="D114" s="40" t="s">
        <v>154</v>
      </c>
      <c r="E114" s="8">
        <v>950</v>
      </c>
      <c r="F114" s="9">
        <v>966853</v>
      </c>
      <c r="G114" s="11">
        <f t="shared" si="3"/>
        <v>6.2211105427008144E-4</v>
      </c>
    </row>
    <row r="115" spans="1:7" x14ac:dyDescent="0.25">
      <c r="A115" s="15" t="s">
        <v>462</v>
      </c>
      <c r="B115" s="15" t="s">
        <v>292</v>
      </c>
      <c r="C115" s="15" t="s">
        <v>293</v>
      </c>
      <c r="D115" s="40" t="s">
        <v>153</v>
      </c>
      <c r="E115" s="8">
        <v>19998</v>
      </c>
      <c r="F115" s="9">
        <v>21115088.280000001</v>
      </c>
      <c r="G115" s="11">
        <f t="shared" si="3"/>
        <v>1.3586274057045529E-2</v>
      </c>
    </row>
    <row r="116" spans="1:7" ht="30" x14ac:dyDescent="0.25">
      <c r="A116" s="15" t="s">
        <v>464</v>
      </c>
      <c r="B116" s="15" t="s">
        <v>294</v>
      </c>
      <c r="C116" s="15" t="s">
        <v>295</v>
      </c>
      <c r="D116" s="40" t="s">
        <v>155</v>
      </c>
      <c r="E116" s="8">
        <v>11500</v>
      </c>
      <c r="F116" s="9">
        <v>12058095</v>
      </c>
      <c r="G116" s="11">
        <f t="shared" si="3"/>
        <v>7.7586501701280312E-3</v>
      </c>
    </row>
    <row r="117" spans="1:7" ht="30" x14ac:dyDescent="0.25">
      <c r="A117" s="15" t="s">
        <v>465</v>
      </c>
      <c r="B117" s="15" t="s">
        <v>294</v>
      </c>
      <c r="C117" s="15" t="s">
        <v>295</v>
      </c>
      <c r="D117" s="40" t="s">
        <v>156</v>
      </c>
      <c r="E117" s="8">
        <v>23500</v>
      </c>
      <c r="F117" s="9">
        <v>24820700</v>
      </c>
      <c r="G117" s="11">
        <f t="shared" si="3"/>
        <v>1.5970609642542776E-2</v>
      </c>
    </row>
    <row r="118" spans="1:7" x14ac:dyDescent="0.25">
      <c r="A118" s="43" t="s">
        <v>496</v>
      </c>
      <c r="B118" s="43" t="s">
        <v>324</v>
      </c>
      <c r="C118" s="43" t="s">
        <v>325</v>
      </c>
      <c r="D118" s="28" t="s">
        <v>158</v>
      </c>
      <c r="E118" s="8">
        <v>5</v>
      </c>
      <c r="F118" s="9">
        <v>5124.45</v>
      </c>
      <c r="G118" s="11">
        <f t="shared" si="3"/>
        <v>3.2972716556232629E-6</v>
      </c>
    </row>
    <row r="119" spans="1:7" x14ac:dyDescent="0.25">
      <c r="A119" s="15" t="s">
        <v>495</v>
      </c>
      <c r="B119" s="15" t="s">
        <v>324</v>
      </c>
      <c r="C119" s="15" t="s">
        <v>325</v>
      </c>
      <c r="D119" s="40" t="s">
        <v>159</v>
      </c>
      <c r="E119" s="8">
        <v>1000</v>
      </c>
      <c r="F119" s="9">
        <v>1039000</v>
      </c>
      <c r="G119" s="11">
        <f t="shared" si="3"/>
        <v>6.6853325726518368E-4</v>
      </c>
    </row>
    <row r="120" spans="1:7" x14ac:dyDescent="0.25">
      <c r="A120" s="15" t="s">
        <v>541</v>
      </c>
      <c r="B120" s="15" t="s">
        <v>324</v>
      </c>
      <c r="C120" s="15" t="s">
        <v>325</v>
      </c>
      <c r="D120" s="40" t="s">
        <v>575</v>
      </c>
      <c r="E120" s="8">
        <v>2500</v>
      </c>
      <c r="F120" s="9">
        <v>2563775</v>
      </c>
      <c r="G120" s="11">
        <f t="shared" si="3"/>
        <v>1.6496331584649145E-3</v>
      </c>
    </row>
    <row r="121" spans="1:7" x14ac:dyDescent="0.25">
      <c r="A121" s="15" t="s">
        <v>787</v>
      </c>
      <c r="B121" s="15" t="s">
        <v>324</v>
      </c>
      <c r="C121" s="15" t="s">
        <v>325</v>
      </c>
      <c r="D121" s="40" t="s">
        <v>784</v>
      </c>
      <c r="E121" s="8">
        <v>3000</v>
      </c>
      <c r="F121" s="9">
        <v>3142590</v>
      </c>
      <c r="G121" s="11">
        <f t="shared" si="3"/>
        <v>2.0220653791616877E-3</v>
      </c>
    </row>
    <row r="122" spans="1:7" x14ac:dyDescent="0.25">
      <c r="A122" s="15" t="s">
        <v>542</v>
      </c>
      <c r="B122" s="15" t="s">
        <v>324</v>
      </c>
      <c r="C122" s="15" t="s">
        <v>325</v>
      </c>
      <c r="D122" s="40" t="s">
        <v>576</v>
      </c>
      <c r="E122" s="8">
        <v>3500</v>
      </c>
      <c r="F122" s="9">
        <v>3625895</v>
      </c>
      <c r="G122" s="11">
        <f t="shared" si="3"/>
        <v>2.3330427284422935E-3</v>
      </c>
    </row>
    <row r="123" spans="1:7" x14ac:dyDescent="0.25">
      <c r="A123" s="15" t="s">
        <v>467</v>
      </c>
      <c r="B123" s="15" t="s">
        <v>298</v>
      </c>
      <c r="C123" s="15" t="s">
        <v>299</v>
      </c>
      <c r="D123" s="43" t="s">
        <v>160</v>
      </c>
      <c r="E123" s="8">
        <v>6430</v>
      </c>
      <c r="F123" s="9">
        <v>6740311.7999999998</v>
      </c>
      <c r="G123" s="11">
        <f t="shared" si="3"/>
        <v>4.3369803682742564E-3</v>
      </c>
    </row>
    <row r="124" spans="1:7" x14ac:dyDescent="0.25">
      <c r="A124" s="15" t="s">
        <v>471</v>
      </c>
      <c r="B124" s="15" t="s">
        <v>302</v>
      </c>
      <c r="C124" s="15" t="s">
        <v>303</v>
      </c>
      <c r="D124" s="40" t="s">
        <v>163</v>
      </c>
      <c r="E124" s="8">
        <v>4545</v>
      </c>
      <c r="F124" s="9">
        <v>4582496.25</v>
      </c>
      <c r="G124" s="11">
        <f t="shared" si="3"/>
        <v>2.9485574055996048E-3</v>
      </c>
    </row>
    <row r="125" spans="1:7" x14ac:dyDescent="0.25">
      <c r="A125" s="15" t="s">
        <v>475</v>
      </c>
      <c r="B125" s="15" t="s">
        <v>308</v>
      </c>
      <c r="C125" s="15" t="s">
        <v>309</v>
      </c>
      <c r="D125" s="40" t="s">
        <v>171</v>
      </c>
      <c r="E125" s="8">
        <v>3500</v>
      </c>
      <c r="F125" s="9">
        <v>3650780</v>
      </c>
      <c r="G125" s="11">
        <f t="shared" si="3"/>
        <v>2.3490547112209694E-3</v>
      </c>
    </row>
    <row r="126" spans="1:7" x14ac:dyDescent="0.25">
      <c r="A126" s="15" t="s">
        <v>786</v>
      </c>
      <c r="B126" s="15" t="s">
        <v>308</v>
      </c>
      <c r="C126" s="15" t="s">
        <v>309</v>
      </c>
      <c r="D126" s="40" t="s">
        <v>783</v>
      </c>
      <c r="E126" s="8">
        <v>4000</v>
      </c>
      <c r="F126" s="9">
        <v>4346400</v>
      </c>
      <c r="G126" s="11">
        <f t="shared" si="3"/>
        <v>2.7966438396317557E-3</v>
      </c>
    </row>
    <row r="127" spans="1:7" x14ac:dyDescent="0.25">
      <c r="A127" s="15" t="s">
        <v>474</v>
      </c>
      <c r="B127" s="15" t="s">
        <v>308</v>
      </c>
      <c r="C127" s="15" t="s">
        <v>309</v>
      </c>
      <c r="D127" s="40" t="s">
        <v>170</v>
      </c>
      <c r="E127" s="8">
        <v>9220</v>
      </c>
      <c r="F127" s="9">
        <v>10086537</v>
      </c>
      <c r="G127" s="11">
        <f t="shared" si="3"/>
        <v>6.4900726035955663E-3</v>
      </c>
    </row>
    <row r="128" spans="1:7" x14ac:dyDescent="0.25">
      <c r="A128" s="15" t="s">
        <v>478</v>
      </c>
      <c r="B128" s="15" t="s">
        <v>310</v>
      </c>
      <c r="C128" s="15" t="s">
        <v>311</v>
      </c>
      <c r="D128" s="40" t="s">
        <v>172</v>
      </c>
      <c r="E128" s="8">
        <v>3000</v>
      </c>
      <c r="F128" s="9">
        <v>3146760</v>
      </c>
      <c r="G128" s="11">
        <f t="shared" si="3"/>
        <v>2.0247485203385845E-3</v>
      </c>
    </row>
    <row r="129" spans="1:7" ht="30" x14ac:dyDescent="0.25">
      <c r="A129" s="15" t="s">
        <v>466</v>
      </c>
      <c r="B129" s="15" t="s">
        <v>296</v>
      </c>
      <c r="C129" s="15" t="s">
        <v>297</v>
      </c>
      <c r="D129" s="40" t="s">
        <v>157</v>
      </c>
      <c r="E129" s="8">
        <v>1660</v>
      </c>
      <c r="F129" s="9">
        <v>1782242.67</v>
      </c>
      <c r="G129" s="11">
        <f t="shared" si="3"/>
        <v>1.1467646750838285E-3</v>
      </c>
    </row>
    <row r="130" spans="1:7" ht="30" x14ac:dyDescent="0.25">
      <c r="A130" s="15" t="s">
        <v>479</v>
      </c>
      <c r="B130" s="15" t="s">
        <v>312</v>
      </c>
      <c r="C130" s="15" t="s">
        <v>313</v>
      </c>
      <c r="D130" s="40" t="s">
        <v>175</v>
      </c>
      <c r="E130" s="8">
        <v>5735</v>
      </c>
      <c r="F130" s="9">
        <v>6159418.6799999997</v>
      </c>
      <c r="G130" s="11">
        <f t="shared" si="3"/>
        <v>3.9632110038502573E-3</v>
      </c>
    </row>
    <row r="131" spans="1:7" ht="30" x14ac:dyDescent="0.25">
      <c r="A131" s="43" t="s">
        <v>537</v>
      </c>
      <c r="B131" s="15" t="s">
        <v>604</v>
      </c>
      <c r="C131" s="15" t="s">
        <v>605</v>
      </c>
      <c r="D131" s="40" t="s">
        <v>571</v>
      </c>
      <c r="E131" s="8">
        <v>12000</v>
      </c>
      <c r="F131" s="9">
        <v>6295394.4000000004</v>
      </c>
      <c r="G131" s="11">
        <f t="shared" si="3"/>
        <v>4.0507031029845975E-3</v>
      </c>
    </row>
    <row r="132" spans="1:7" ht="30" x14ac:dyDescent="0.25">
      <c r="A132" s="15" t="s">
        <v>486</v>
      </c>
      <c r="B132" s="15" t="s">
        <v>316</v>
      </c>
      <c r="C132" s="15" t="s">
        <v>317</v>
      </c>
      <c r="D132" s="40" t="s">
        <v>180</v>
      </c>
      <c r="E132" s="8">
        <v>9800</v>
      </c>
      <c r="F132" s="9">
        <v>10239824</v>
      </c>
      <c r="G132" s="11">
        <f t="shared" si="3"/>
        <v>6.5887034576922058E-3</v>
      </c>
    </row>
    <row r="133" spans="1:7" ht="30" x14ac:dyDescent="0.25">
      <c r="A133" s="15" t="s">
        <v>540</v>
      </c>
      <c r="B133" s="15" t="s">
        <v>606</v>
      </c>
      <c r="C133" s="15" t="s">
        <v>607</v>
      </c>
      <c r="D133" s="40" t="s">
        <v>574</v>
      </c>
      <c r="E133" s="8">
        <v>3500</v>
      </c>
      <c r="F133" s="9">
        <v>3513230</v>
      </c>
      <c r="G133" s="11">
        <f t="shared" ref="G133:G164" si="4">F133/$F$216</f>
        <v>2.2605496587312424E-3</v>
      </c>
    </row>
    <row r="134" spans="1:7" ht="32.25" customHeight="1" x14ac:dyDescent="0.25">
      <c r="A134" s="43" t="s">
        <v>493</v>
      </c>
      <c r="B134" s="43" t="s">
        <v>322</v>
      </c>
      <c r="C134" s="15" t="s">
        <v>323</v>
      </c>
      <c r="D134" s="43" t="s">
        <v>121</v>
      </c>
      <c r="E134" s="8">
        <v>1500</v>
      </c>
      <c r="F134" s="9">
        <v>1516440</v>
      </c>
      <c r="G134" s="11">
        <f t="shared" si="4"/>
        <v>9.7573683604159299E-4</v>
      </c>
    </row>
    <row r="135" spans="1:7" x14ac:dyDescent="0.25">
      <c r="A135" s="43" t="s">
        <v>494</v>
      </c>
      <c r="B135" s="43" t="s">
        <v>322</v>
      </c>
      <c r="C135" s="43" t="s">
        <v>323</v>
      </c>
      <c r="D135" s="43" t="s">
        <v>120</v>
      </c>
      <c r="E135" s="8">
        <v>15000</v>
      </c>
      <c r="F135" s="9">
        <v>15998063.4</v>
      </c>
      <c r="G135" s="11">
        <f t="shared" si="4"/>
        <v>1.0293780014183752E-2</v>
      </c>
    </row>
    <row r="136" spans="1:7" ht="16.5" customHeight="1" x14ac:dyDescent="0.25">
      <c r="A136" s="15" t="s">
        <v>340</v>
      </c>
      <c r="B136" s="15"/>
      <c r="C136" s="15"/>
      <c r="D136" s="15"/>
      <c r="E136" s="8"/>
      <c r="F136" s="9">
        <f>SUM(F5:F135)</f>
        <v>1328667165.2400002</v>
      </c>
      <c r="G136" s="11">
        <f t="shared" si="4"/>
        <v>0.85491644638998587</v>
      </c>
    </row>
    <row r="137" spans="1:7" ht="16.5" customHeight="1" x14ac:dyDescent="0.25">
      <c r="A137" s="28"/>
      <c r="B137" s="28"/>
      <c r="C137" s="28"/>
      <c r="D137" s="28"/>
      <c r="E137" s="29"/>
      <c r="F137" s="30"/>
      <c r="G137" s="31"/>
    </row>
    <row r="138" spans="1:7" ht="16.5" customHeight="1" x14ac:dyDescent="0.25">
      <c r="A138" s="32" t="s">
        <v>654</v>
      </c>
      <c r="B138" s="28"/>
      <c r="C138" s="28"/>
      <c r="D138" s="28"/>
      <c r="E138" s="29"/>
      <c r="F138" s="30"/>
      <c r="G138" s="31"/>
    </row>
    <row r="139" spans="1:7" ht="45" x14ac:dyDescent="0.25">
      <c r="A139" s="18" t="s">
        <v>0</v>
      </c>
      <c r="B139" s="18" t="s">
        <v>20</v>
      </c>
      <c r="C139" s="18" t="s">
        <v>1</v>
      </c>
      <c r="D139" s="18" t="s">
        <v>22</v>
      </c>
      <c r="E139" s="18" t="s">
        <v>10</v>
      </c>
      <c r="F139" s="18" t="s">
        <v>6</v>
      </c>
      <c r="G139" s="18" t="s">
        <v>651</v>
      </c>
    </row>
    <row r="140" spans="1:7" x14ac:dyDescent="0.25">
      <c r="A140" s="18" t="s">
        <v>700</v>
      </c>
      <c r="B140" s="18" t="s">
        <v>320</v>
      </c>
      <c r="C140" s="18" t="s">
        <v>321</v>
      </c>
      <c r="D140" s="18" t="s">
        <v>699</v>
      </c>
      <c r="E140" s="8">
        <v>41500</v>
      </c>
      <c r="F140" s="9">
        <v>1453371.5</v>
      </c>
      <c r="G140" s="11">
        <f t="shared" ref="G140:G154" si="5">F140/$F$216</f>
        <v>9.3515609519863893E-4</v>
      </c>
    </row>
    <row r="141" spans="1:7" ht="30" x14ac:dyDescent="0.25">
      <c r="A141" s="40" t="s">
        <v>497</v>
      </c>
      <c r="B141" s="40" t="s">
        <v>326</v>
      </c>
      <c r="C141" s="40" t="s">
        <v>327</v>
      </c>
      <c r="D141" s="40" t="s">
        <v>183</v>
      </c>
      <c r="E141" s="8">
        <v>39265</v>
      </c>
      <c r="F141" s="9">
        <v>3902941</v>
      </c>
      <c r="G141" s="11">
        <f t="shared" si="5"/>
        <v>2.5113049659709653E-3</v>
      </c>
    </row>
    <row r="142" spans="1:7" x14ac:dyDescent="0.25">
      <c r="A142" s="40" t="s">
        <v>499</v>
      </c>
      <c r="B142" s="40" t="s">
        <v>328</v>
      </c>
      <c r="C142" s="43" t="s">
        <v>329</v>
      </c>
      <c r="D142" s="40" t="s">
        <v>184</v>
      </c>
      <c r="E142" s="8">
        <v>69050</v>
      </c>
      <c r="F142" s="9">
        <v>15022518</v>
      </c>
      <c r="G142" s="11">
        <f t="shared" si="5"/>
        <v>9.6660759296100587E-3</v>
      </c>
    </row>
    <row r="143" spans="1:7" ht="30" x14ac:dyDescent="0.25">
      <c r="A143" s="18" t="s">
        <v>498</v>
      </c>
      <c r="B143" s="18" t="s">
        <v>264</v>
      </c>
      <c r="C143" s="18" t="s">
        <v>265</v>
      </c>
      <c r="D143" s="18" t="s">
        <v>185</v>
      </c>
      <c r="E143" s="8">
        <v>207</v>
      </c>
      <c r="F143" s="9">
        <v>4865328</v>
      </c>
      <c r="G143" s="11">
        <f t="shared" si="5"/>
        <v>3.1305424210813296E-3</v>
      </c>
    </row>
    <row r="144" spans="1:7" x14ac:dyDescent="0.25">
      <c r="A144" s="18" t="s">
        <v>704</v>
      </c>
      <c r="B144" s="18" t="s">
        <v>703</v>
      </c>
      <c r="C144" s="44" t="s">
        <v>702</v>
      </c>
      <c r="D144" s="18" t="s">
        <v>701</v>
      </c>
      <c r="E144" s="8">
        <v>230000</v>
      </c>
      <c r="F144" s="9">
        <v>1177945</v>
      </c>
      <c r="G144" s="11">
        <f t="shared" si="5"/>
        <v>7.5793590734286496E-4</v>
      </c>
    </row>
    <row r="145" spans="1:7" x14ac:dyDescent="0.25">
      <c r="A145" s="18" t="s">
        <v>501</v>
      </c>
      <c r="B145" s="18" t="s">
        <v>278</v>
      </c>
      <c r="C145" s="18" t="s">
        <v>279</v>
      </c>
      <c r="D145" s="18" t="s">
        <v>187</v>
      </c>
      <c r="E145" s="8">
        <v>21750</v>
      </c>
      <c r="F145" s="9">
        <v>6804487.5</v>
      </c>
      <c r="G145" s="11">
        <f t="shared" si="5"/>
        <v>4.3782735249232206E-3</v>
      </c>
    </row>
    <row r="146" spans="1:7" ht="16.5" customHeight="1" x14ac:dyDescent="0.25">
      <c r="A146" s="18" t="s">
        <v>507</v>
      </c>
      <c r="B146" s="18" t="s">
        <v>612</v>
      </c>
      <c r="C146" s="18" t="s">
        <v>613</v>
      </c>
      <c r="D146" s="18" t="s">
        <v>579</v>
      </c>
      <c r="E146" s="8">
        <v>3</v>
      </c>
      <c r="F146" s="9">
        <v>519.92999999999995</v>
      </c>
      <c r="G146" s="11">
        <f t="shared" si="5"/>
        <v>3.3454330745898641E-7</v>
      </c>
    </row>
    <row r="147" spans="1:7" ht="30" x14ac:dyDescent="0.25">
      <c r="A147" s="18" t="s">
        <v>500</v>
      </c>
      <c r="B147" s="18" t="s">
        <v>330</v>
      </c>
      <c r="C147" s="18" t="s">
        <v>331</v>
      </c>
      <c r="D147" s="18" t="s">
        <v>186</v>
      </c>
      <c r="E147" s="8">
        <v>2450</v>
      </c>
      <c r="F147" s="9">
        <v>13658750</v>
      </c>
      <c r="G147" s="11">
        <f t="shared" si="5"/>
        <v>8.7885742325994488E-3</v>
      </c>
    </row>
    <row r="148" spans="1:7" ht="16.5" customHeight="1" x14ac:dyDescent="0.25">
      <c r="A148" s="18" t="s">
        <v>502</v>
      </c>
      <c r="B148" s="18" t="s">
        <v>286</v>
      </c>
      <c r="C148" s="18" t="s">
        <v>287</v>
      </c>
      <c r="D148" s="18" t="s">
        <v>189</v>
      </c>
      <c r="E148" s="8">
        <v>6504</v>
      </c>
      <c r="F148" s="9">
        <v>3403868.4</v>
      </c>
      <c r="G148" s="11">
        <f t="shared" si="5"/>
        <v>2.1901821258460334E-3</v>
      </c>
    </row>
    <row r="149" spans="1:7" ht="16.5" customHeight="1" x14ac:dyDescent="0.25">
      <c r="A149" s="18" t="s">
        <v>503</v>
      </c>
      <c r="B149" s="18" t="s">
        <v>332</v>
      </c>
      <c r="C149" s="18" t="s">
        <v>333</v>
      </c>
      <c r="D149" s="18" t="s">
        <v>188</v>
      </c>
      <c r="E149" s="8">
        <v>5444</v>
      </c>
      <c r="F149" s="9">
        <v>6944366.4000000004</v>
      </c>
      <c r="G149" s="11">
        <f t="shared" si="5"/>
        <v>4.4682770828054835E-3</v>
      </c>
    </row>
    <row r="150" spans="1:7" x14ac:dyDescent="0.25">
      <c r="A150" s="18" t="s">
        <v>508</v>
      </c>
      <c r="B150" s="18" t="s">
        <v>324</v>
      </c>
      <c r="C150" s="18" t="s">
        <v>325</v>
      </c>
      <c r="D150" s="18" t="s">
        <v>190</v>
      </c>
      <c r="E150" s="8">
        <v>69950</v>
      </c>
      <c r="F150" s="9">
        <v>18898391.5</v>
      </c>
      <c r="G150" s="11">
        <f t="shared" si="5"/>
        <v>1.2159964606898613E-2</v>
      </c>
    </row>
    <row r="151" spans="1:7" ht="16.5" customHeight="1" x14ac:dyDescent="0.25">
      <c r="A151" s="18" t="s">
        <v>504</v>
      </c>
      <c r="B151" s="18" t="s">
        <v>608</v>
      </c>
      <c r="C151" s="43" t="s">
        <v>609</v>
      </c>
      <c r="D151" s="18" t="s">
        <v>577</v>
      </c>
      <c r="E151" s="8">
        <v>43</v>
      </c>
      <c r="F151" s="9">
        <v>1689.26</v>
      </c>
      <c r="G151" s="11">
        <f t="shared" si="5"/>
        <v>1.0869359866869914E-6</v>
      </c>
    </row>
    <row r="152" spans="1:7" ht="30" x14ac:dyDescent="0.25">
      <c r="A152" s="18" t="s">
        <v>505</v>
      </c>
      <c r="B152" s="18" t="s">
        <v>306</v>
      </c>
      <c r="C152" s="18" t="s">
        <v>307</v>
      </c>
      <c r="D152" s="18" t="s">
        <v>191</v>
      </c>
      <c r="E152" s="8">
        <v>7650</v>
      </c>
      <c r="F152" s="9">
        <v>3994830</v>
      </c>
      <c r="G152" s="11">
        <f t="shared" si="5"/>
        <v>2.5704299442932373E-3</v>
      </c>
    </row>
    <row r="153" spans="1:7" ht="16.5" customHeight="1" x14ac:dyDescent="0.25">
      <c r="A153" s="18" t="s">
        <v>506</v>
      </c>
      <c r="B153" s="18" t="s">
        <v>610</v>
      </c>
      <c r="C153" s="18" t="s">
        <v>611</v>
      </c>
      <c r="D153" s="18" t="s">
        <v>578</v>
      </c>
      <c r="E153" s="8">
        <v>671</v>
      </c>
      <c r="F153" s="9">
        <v>2712853</v>
      </c>
      <c r="G153" s="11">
        <f t="shared" si="5"/>
        <v>1.745555777258542E-3</v>
      </c>
    </row>
    <row r="154" spans="1:7" ht="16.5" customHeight="1" x14ac:dyDescent="0.25">
      <c r="A154" s="18" t="s">
        <v>340</v>
      </c>
      <c r="B154" s="18"/>
      <c r="C154" s="18"/>
      <c r="D154" s="18"/>
      <c r="E154" s="8"/>
      <c r="F154" s="9">
        <f>SUM(F140:F153)</f>
        <v>82841859.489999995</v>
      </c>
      <c r="G154" s="11">
        <f t="shared" si="5"/>
        <v>5.3303694093122578E-2</v>
      </c>
    </row>
    <row r="156" spans="1:7" x14ac:dyDescent="0.25">
      <c r="A156" t="s">
        <v>655</v>
      </c>
    </row>
    <row r="157" spans="1:7" ht="45" customHeight="1" x14ac:dyDescent="0.25">
      <c r="A157" s="15" t="s">
        <v>3</v>
      </c>
      <c r="B157" s="15" t="s">
        <v>1</v>
      </c>
      <c r="C157" s="25" t="s">
        <v>663</v>
      </c>
      <c r="D157" s="15" t="s">
        <v>7</v>
      </c>
      <c r="E157" s="15" t="s">
        <v>5</v>
      </c>
      <c r="F157" s="15" t="s">
        <v>12</v>
      </c>
      <c r="G157" s="18" t="s">
        <v>651</v>
      </c>
    </row>
    <row r="158" spans="1:7" ht="29.25" customHeight="1" x14ac:dyDescent="0.25">
      <c r="A158" s="16" t="s">
        <v>210</v>
      </c>
      <c r="B158" s="16" t="s">
        <v>211</v>
      </c>
      <c r="C158" s="39" t="s">
        <v>695</v>
      </c>
      <c r="D158" s="19">
        <v>44280</v>
      </c>
      <c r="E158" s="8">
        <v>20000000</v>
      </c>
      <c r="F158" s="9">
        <v>20194646.309999999</v>
      </c>
      <c r="G158" s="11">
        <f t="shared" ref="G158:G165" si="6">F158/$F$216</f>
        <v>1.2994025675594437E-2</v>
      </c>
    </row>
    <row r="159" spans="1:7" ht="30.75" customHeight="1" x14ac:dyDescent="0.25">
      <c r="A159" s="16" t="s">
        <v>210</v>
      </c>
      <c r="B159" s="16" t="s">
        <v>211</v>
      </c>
      <c r="C159" s="39" t="s">
        <v>691</v>
      </c>
      <c r="D159" s="19">
        <v>44298</v>
      </c>
      <c r="E159" s="8">
        <v>12500000</v>
      </c>
      <c r="F159" s="9">
        <v>12609934.130000001</v>
      </c>
      <c r="G159" s="11">
        <f t="shared" si="6"/>
        <v>8.1137250604699802E-3</v>
      </c>
    </row>
    <row r="160" spans="1:7" ht="16.5" customHeight="1" x14ac:dyDescent="0.25">
      <c r="A160" s="16" t="s">
        <v>614</v>
      </c>
      <c r="B160" s="17">
        <v>1027739609391</v>
      </c>
      <c r="C160" s="48" t="s">
        <v>789</v>
      </c>
      <c r="D160" s="19">
        <v>44312</v>
      </c>
      <c r="E160" s="8">
        <v>7500000</v>
      </c>
      <c r="F160" s="9">
        <v>7503394.7999999998</v>
      </c>
      <c r="G160" s="11">
        <f t="shared" si="6"/>
        <v>4.8279778307898369E-3</v>
      </c>
    </row>
    <row r="161" spans="1:7" ht="16.5" customHeight="1" x14ac:dyDescent="0.25">
      <c r="A161" s="40" t="s">
        <v>322</v>
      </c>
      <c r="B161" s="40" t="s">
        <v>323</v>
      </c>
      <c r="C161" s="39" t="s">
        <v>705</v>
      </c>
      <c r="D161" s="19">
        <v>44587</v>
      </c>
      <c r="E161" s="8">
        <v>10000000</v>
      </c>
      <c r="F161" s="9">
        <v>10124552.52</v>
      </c>
      <c r="G161" s="11">
        <f t="shared" si="6"/>
        <v>6.5145332767545935E-3</v>
      </c>
    </row>
    <row r="162" spans="1:7" ht="16.5" customHeight="1" x14ac:dyDescent="0.25">
      <c r="A162" s="16" t="s">
        <v>322</v>
      </c>
      <c r="B162" s="16" t="s">
        <v>323</v>
      </c>
      <c r="C162" s="39" t="s">
        <v>692</v>
      </c>
      <c r="D162" s="19">
        <v>44266</v>
      </c>
      <c r="E162" s="8">
        <v>2000000</v>
      </c>
      <c r="F162" s="9">
        <v>2014023.21</v>
      </c>
      <c r="G162" s="11">
        <f t="shared" si="6"/>
        <v>1.2959013443589807E-3</v>
      </c>
    </row>
    <row r="163" spans="1:7" ht="16.5" customHeight="1" x14ac:dyDescent="0.25">
      <c r="A163" s="16" t="s">
        <v>322</v>
      </c>
      <c r="B163" s="16" t="s">
        <v>323</v>
      </c>
      <c r="C163" s="39" t="s">
        <v>693</v>
      </c>
      <c r="D163" s="19">
        <v>44266</v>
      </c>
      <c r="E163" s="8">
        <v>3500000</v>
      </c>
      <c r="F163" s="9">
        <v>3535069.77</v>
      </c>
      <c r="G163" s="11">
        <f t="shared" si="6"/>
        <v>2.2746022213645657E-3</v>
      </c>
    </row>
    <row r="164" spans="1:7" ht="16.5" customHeight="1" x14ac:dyDescent="0.25">
      <c r="A164" s="16" t="s">
        <v>322</v>
      </c>
      <c r="B164" s="16" t="s">
        <v>323</v>
      </c>
      <c r="C164" s="39" t="s">
        <v>694</v>
      </c>
      <c r="D164" s="19">
        <v>44557</v>
      </c>
      <c r="E164" s="8">
        <v>17500000</v>
      </c>
      <c r="F164" s="9">
        <v>17690164.239999998</v>
      </c>
      <c r="G164" s="11">
        <f t="shared" si="6"/>
        <v>1.138254390849208E-2</v>
      </c>
    </row>
    <row r="165" spans="1:7" ht="17.25" customHeight="1" x14ac:dyDescent="0.25">
      <c r="A165" s="15" t="s">
        <v>340</v>
      </c>
      <c r="B165" s="15"/>
      <c r="C165" s="16"/>
      <c r="D165" s="15"/>
      <c r="E165" s="8"/>
      <c r="F165" s="9">
        <f>SUM(F158:F164)</f>
        <v>73671784.979999989</v>
      </c>
      <c r="G165" s="11">
        <f t="shared" si="6"/>
        <v>4.7403309317824473E-2</v>
      </c>
    </row>
    <row r="167" spans="1:7" x14ac:dyDescent="0.25">
      <c r="A167" t="s">
        <v>656</v>
      </c>
    </row>
    <row r="168" spans="1:7" ht="58.5" customHeight="1" x14ac:dyDescent="0.25">
      <c r="A168" s="15" t="s">
        <v>11</v>
      </c>
      <c r="B168" s="15" t="s">
        <v>8</v>
      </c>
      <c r="C168" s="15" t="s">
        <v>9</v>
      </c>
      <c r="D168" s="15" t="s">
        <v>17</v>
      </c>
      <c r="E168" s="15" t="s">
        <v>10</v>
      </c>
      <c r="F168" s="15" t="s">
        <v>6</v>
      </c>
      <c r="G168" s="18" t="s">
        <v>651</v>
      </c>
    </row>
    <row r="169" spans="1:7" ht="41.25" customHeight="1" x14ac:dyDescent="0.25">
      <c r="A169" s="16" t="s">
        <v>615</v>
      </c>
      <c r="B169" s="16" t="s">
        <v>616</v>
      </c>
      <c r="C169" s="16" t="s">
        <v>620</v>
      </c>
      <c r="D169" s="16" t="s">
        <v>621</v>
      </c>
      <c r="E169" s="20">
        <v>34678.27233</v>
      </c>
      <c r="F169" s="9">
        <v>24987082.34</v>
      </c>
      <c r="G169" s="11">
        <f>F169/$F$216</f>
        <v>1.6077666550831132E-2</v>
      </c>
    </row>
    <row r="170" spans="1:7" ht="30" customHeight="1" x14ac:dyDescent="0.25">
      <c r="A170" s="16" t="s">
        <v>617</v>
      </c>
      <c r="B170" s="16" t="s">
        <v>618</v>
      </c>
      <c r="C170" s="16" t="s">
        <v>619</v>
      </c>
      <c r="D170" s="16" t="s">
        <v>622</v>
      </c>
      <c r="E170" s="21">
        <v>0.2293</v>
      </c>
      <c r="F170" s="9">
        <v>963.48</v>
      </c>
      <c r="G170" s="11">
        <f>F170/$F$216</f>
        <v>6.1994073408071138E-7</v>
      </c>
    </row>
    <row r="171" spans="1:7" ht="17.25" customHeight="1" x14ac:dyDescent="0.25">
      <c r="A171" s="15" t="s">
        <v>340</v>
      </c>
      <c r="B171" s="15"/>
      <c r="C171" s="15"/>
      <c r="D171" s="15"/>
      <c r="E171" s="8"/>
      <c r="F171" s="9">
        <f>SUM(F169:F170)</f>
        <v>24988045.82</v>
      </c>
      <c r="G171" s="11">
        <f>F171/$F$216</f>
        <v>1.6078286491565213E-2</v>
      </c>
    </row>
    <row r="173" spans="1:7" x14ac:dyDescent="0.25">
      <c r="A173" t="s">
        <v>657</v>
      </c>
    </row>
    <row r="174" spans="1:7" ht="42.75" customHeight="1" x14ac:dyDescent="0.25">
      <c r="A174" s="15" t="s">
        <v>15</v>
      </c>
      <c r="B174" s="15" t="s">
        <v>14</v>
      </c>
      <c r="C174" s="15" t="s">
        <v>16</v>
      </c>
      <c r="D174" s="51" t="s">
        <v>13</v>
      </c>
      <c r="E174" s="52"/>
      <c r="F174" s="15" t="s">
        <v>6</v>
      </c>
      <c r="G174" s="18" t="s">
        <v>651</v>
      </c>
    </row>
    <row r="175" spans="1:7" ht="33.75" customHeight="1" x14ac:dyDescent="0.25">
      <c r="A175" s="16" t="s">
        <v>623</v>
      </c>
      <c r="B175" s="16" t="s">
        <v>624</v>
      </c>
      <c r="C175" s="16">
        <v>104.1</v>
      </c>
      <c r="D175" s="51" t="s">
        <v>629</v>
      </c>
      <c r="E175" s="52"/>
      <c r="F175" s="9">
        <v>904706</v>
      </c>
      <c r="G175" s="11">
        <f>F175/$F$216</f>
        <v>5.8212324258648241E-4</v>
      </c>
    </row>
    <row r="176" spans="1:7" ht="30" customHeight="1" x14ac:dyDescent="0.25">
      <c r="A176" s="16" t="s">
        <v>625</v>
      </c>
      <c r="B176" s="16" t="s">
        <v>626</v>
      </c>
      <c r="C176" s="16">
        <v>1300</v>
      </c>
      <c r="D176" s="51" t="s">
        <v>630</v>
      </c>
      <c r="E176" s="52"/>
      <c r="F176" s="9">
        <v>10449686</v>
      </c>
      <c r="G176" s="11">
        <f>F176/$F$216</f>
        <v>6.7237368806336746E-3</v>
      </c>
    </row>
    <row r="177" spans="1:7" ht="30.75" customHeight="1" x14ac:dyDescent="0.25">
      <c r="A177" s="16" t="s">
        <v>627</v>
      </c>
      <c r="B177" s="16" t="s">
        <v>626</v>
      </c>
      <c r="C177" s="16">
        <v>325</v>
      </c>
      <c r="D177" s="51" t="s">
        <v>631</v>
      </c>
      <c r="E177" s="52"/>
      <c r="F177" s="9">
        <v>2387855</v>
      </c>
      <c r="G177" s="11">
        <f>F177/$F$216</f>
        <v>1.53643934651295E-3</v>
      </c>
    </row>
    <row r="178" spans="1:7" ht="34.5" customHeight="1" x14ac:dyDescent="0.25">
      <c r="A178" s="16" t="s">
        <v>628</v>
      </c>
      <c r="B178" s="16" t="s">
        <v>652</v>
      </c>
      <c r="C178" s="16">
        <v>872.1</v>
      </c>
      <c r="D178" s="51" t="s">
        <v>632</v>
      </c>
      <c r="E178" s="52"/>
      <c r="F178" s="9">
        <v>14885549</v>
      </c>
      <c r="G178" s="11">
        <f>F178/$F$216</f>
        <v>9.5779447152555316E-3</v>
      </c>
    </row>
    <row r="179" spans="1:7" ht="17.25" customHeight="1" x14ac:dyDescent="0.25">
      <c r="A179" s="15" t="s">
        <v>340</v>
      </c>
      <c r="B179" s="15"/>
      <c r="C179" s="15"/>
      <c r="D179" s="51"/>
      <c r="E179" s="52"/>
      <c r="F179" s="9">
        <f>SUM(F175:F178)</f>
        <v>28627796</v>
      </c>
      <c r="G179" s="11">
        <f>F179/$F$216</f>
        <v>1.8420244184988638E-2</v>
      </c>
    </row>
    <row r="181" spans="1:7" x14ac:dyDescent="0.25">
      <c r="A181" t="s">
        <v>658</v>
      </c>
    </row>
    <row r="182" spans="1:7" ht="47.25" customHeight="1" x14ac:dyDescent="0.25">
      <c r="A182" s="15" t="s">
        <v>3</v>
      </c>
      <c r="B182" s="25" t="s">
        <v>1</v>
      </c>
      <c r="C182" s="25" t="s">
        <v>663</v>
      </c>
      <c r="D182" s="51" t="s">
        <v>4</v>
      </c>
      <c r="E182" s="52"/>
      <c r="F182" s="13" t="s">
        <v>18</v>
      </c>
      <c r="G182" s="18" t="s">
        <v>651</v>
      </c>
    </row>
    <row r="183" spans="1:7" x14ac:dyDescent="0.25">
      <c r="A183" s="16" t="s">
        <v>342</v>
      </c>
      <c r="B183" s="26">
        <v>1027700167110</v>
      </c>
      <c r="C183" s="37" t="s">
        <v>681</v>
      </c>
      <c r="D183" s="74" t="s">
        <v>341</v>
      </c>
      <c r="E183" s="74"/>
      <c r="F183" s="9">
        <v>721062.63</v>
      </c>
      <c r="G183" s="11">
        <f t="shared" ref="G183:G189" si="7">F183/$F$216</f>
        <v>4.6395991215216549E-4</v>
      </c>
    </row>
    <row r="184" spans="1:7" x14ac:dyDescent="0.25">
      <c r="A184" s="16" t="s">
        <v>342</v>
      </c>
      <c r="B184" s="26">
        <v>1027700167110</v>
      </c>
      <c r="C184" s="37" t="s">
        <v>682</v>
      </c>
      <c r="D184" s="74" t="s">
        <v>341</v>
      </c>
      <c r="E184" s="74"/>
      <c r="F184" s="9">
        <v>74332.63</v>
      </c>
      <c r="G184" s="11">
        <f t="shared" si="7"/>
        <v>4.7828522863318299E-5</v>
      </c>
    </row>
    <row r="185" spans="1:7" ht="30" x14ac:dyDescent="0.25">
      <c r="A185" s="15" t="s">
        <v>633</v>
      </c>
      <c r="B185" s="26">
        <v>1021600000124</v>
      </c>
      <c r="C185" s="37" t="s">
        <v>683</v>
      </c>
      <c r="D185" s="74" t="s">
        <v>341</v>
      </c>
      <c r="E185" s="74"/>
      <c r="F185" s="9">
        <v>1501.96</v>
      </c>
      <c r="G185" s="11">
        <f t="shared" si="7"/>
        <v>9.6641983742253628E-7</v>
      </c>
    </row>
    <row r="186" spans="1:7" ht="30" x14ac:dyDescent="0.25">
      <c r="A186" s="16" t="s">
        <v>633</v>
      </c>
      <c r="B186" s="26">
        <v>1021600000124</v>
      </c>
      <c r="C186" s="37" t="s">
        <v>684</v>
      </c>
      <c r="D186" s="74" t="s">
        <v>341</v>
      </c>
      <c r="E186" s="74"/>
      <c r="F186" s="9">
        <v>9035088.9900000002</v>
      </c>
      <c r="G186" s="11">
        <f t="shared" si="7"/>
        <v>5.8135298095914325E-3</v>
      </c>
    </row>
    <row r="187" spans="1:7" ht="30" x14ac:dyDescent="0.25">
      <c r="A187" s="16" t="s">
        <v>633</v>
      </c>
      <c r="B187" s="26">
        <v>1021600000124</v>
      </c>
      <c r="C187" s="37" t="s">
        <v>685</v>
      </c>
      <c r="D187" s="74" t="s">
        <v>341</v>
      </c>
      <c r="E187" s="74"/>
      <c r="F187" s="9">
        <v>297977</v>
      </c>
      <c r="G187" s="11">
        <f t="shared" si="7"/>
        <v>1.9173006198277924E-4</v>
      </c>
    </row>
    <row r="188" spans="1:7" x14ac:dyDescent="0.25">
      <c r="A188" s="15" t="s">
        <v>343</v>
      </c>
      <c r="B188" s="26">
        <v>1027700167110</v>
      </c>
      <c r="C188" s="37" t="s">
        <v>686</v>
      </c>
      <c r="D188" s="74" t="s">
        <v>341</v>
      </c>
      <c r="E188" s="74"/>
      <c r="F188" s="9">
        <v>415841.7</v>
      </c>
      <c r="G188" s="11">
        <f t="shared" si="7"/>
        <v>2.6756882214407248E-4</v>
      </c>
    </row>
    <row r="189" spans="1:7" x14ac:dyDescent="0.25">
      <c r="A189" s="15" t="s">
        <v>340</v>
      </c>
      <c r="B189" s="72"/>
      <c r="C189" s="72"/>
      <c r="D189" s="71"/>
      <c r="E189" s="71"/>
      <c r="F189" s="9">
        <f>SUM(F183:F188)</f>
        <v>10545804.91</v>
      </c>
      <c r="G189" s="11">
        <f t="shared" si="7"/>
        <v>6.7855835485711906E-3</v>
      </c>
    </row>
    <row r="191" spans="1:7" ht="15.75" x14ac:dyDescent="0.25">
      <c r="A191" t="s">
        <v>659</v>
      </c>
      <c r="B191" s="12"/>
    </row>
    <row r="192" spans="1:7" ht="44.25" customHeight="1" x14ac:dyDescent="0.25">
      <c r="A192" s="15" t="s">
        <v>19</v>
      </c>
      <c r="B192" s="36" t="s">
        <v>1</v>
      </c>
      <c r="C192" s="36" t="s">
        <v>670</v>
      </c>
      <c r="D192" s="57" t="s">
        <v>674</v>
      </c>
      <c r="E192" s="58"/>
      <c r="F192" s="13" t="s">
        <v>18</v>
      </c>
      <c r="G192" s="18" t="s">
        <v>651</v>
      </c>
    </row>
    <row r="193" spans="1:9" ht="29.25" customHeight="1" x14ac:dyDescent="0.25">
      <c r="A193" s="16" t="s">
        <v>634</v>
      </c>
      <c r="B193" s="38">
        <v>1027700075941</v>
      </c>
      <c r="C193" s="25" t="s">
        <v>687</v>
      </c>
      <c r="D193" s="49" t="s">
        <v>688</v>
      </c>
      <c r="E193" s="50"/>
      <c r="F193" s="9">
        <v>1152661.2</v>
      </c>
      <c r="G193" s="11">
        <f>F193/$F$216</f>
        <v>7.4166732103868652E-4</v>
      </c>
    </row>
    <row r="194" spans="1:9" ht="30" x14ac:dyDescent="0.25">
      <c r="A194" s="15" t="s">
        <v>635</v>
      </c>
      <c r="B194" s="38">
        <v>1027708015576</v>
      </c>
      <c r="C194" s="25" t="s">
        <v>671</v>
      </c>
      <c r="D194" s="49" t="s">
        <v>689</v>
      </c>
      <c r="E194" s="50"/>
      <c r="F194" s="9">
        <v>22335.71</v>
      </c>
      <c r="G194" s="11">
        <f>F194/$F$216</f>
        <v>1.4371669836025537E-5</v>
      </c>
    </row>
    <row r="195" spans="1:9" ht="45" x14ac:dyDescent="0.25">
      <c r="A195" s="15" t="s">
        <v>344</v>
      </c>
      <c r="B195" s="38">
        <v>1047796383030</v>
      </c>
      <c r="C195" s="25" t="s">
        <v>673</v>
      </c>
      <c r="D195" s="49" t="s">
        <v>690</v>
      </c>
      <c r="E195" s="50"/>
      <c r="F195" s="9">
        <v>1459871.88</v>
      </c>
      <c r="G195" s="11">
        <f>F195/$F$216</f>
        <v>9.3933869405798574E-4</v>
      </c>
    </row>
    <row r="196" spans="1:9" x14ac:dyDescent="0.25">
      <c r="A196" s="15" t="s">
        <v>340</v>
      </c>
      <c r="B196" s="56"/>
      <c r="C196" s="57"/>
      <c r="D196" s="57"/>
      <c r="E196" s="58"/>
      <c r="F196" s="9">
        <f>SUM(F193:F195)</f>
        <v>2634868.79</v>
      </c>
      <c r="G196" s="11">
        <f>F196/$F$216</f>
        <v>1.6953776849326979E-3</v>
      </c>
    </row>
    <row r="198" spans="1:9" x14ac:dyDescent="0.25">
      <c r="A198" t="s">
        <v>660</v>
      </c>
    </row>
    <row r="199" spans="1:9" ht="46.5" customHeight="1" x14ac:dyDescent="0.25">
      <c r="A199" s="15" t="s">
        <v>20</v>
      </c>
      <c r="B199" s="72" t="s">
        <v>1</v>
      </c>
      <c r="C199" s="72"/>
      <c r="D199" s="72" t="s">
        <v>22</v>
      </c>
      <c r="E199" s="72"/>
      <c r="F199" s="14" t="s">
        <v>21</v>
      </c>
      <c r="G199" s="18" t="s">
        <v>651</v>
      </c>
      <c r="H199" s="6"/>
      <c r="I199" s="6"/>
    </row>
    <row r="200" spans="1:9" ht="29.25" customHeight="1" x14ac:dyDescent="0.25">
      <c r="A200" s="43" t="s">
        <v>286</v>
      </c>
      <c r="B200" s="51" t="s">
        <v>287</v>
      </c>
      <c r="C200" s="52"/>
      <c r="D200" s="51" t="s">
        <v>85</v>
      </c>
      <c r="E200" s="52"/>
      <c r="F200" s="9">
        <v>442988</v>
      </c>
      <c r="G200" s="11">
        <f>F200/$F$216</f>
        <v>2.8503581383001846E-4</v>
      </c>
      <c r="H200" s="6"/>
      <c r="I200" s="6"/>
    </row>
    <row r="201" spans="1:9" ht="15" customHeight="1" x14ac:dyDescent="0.25">
      <c r="A201" s="15" t="s">
        <v>340</v>
      </c>
      <c r="B201" s="53"/>
      <c r="C201" s="54"/>
      <c r="D201" s="51"/>
      <c r="E201" s="52"/>
      <c r="F201" s="9">
        <f>SUM(F200:F200)</f>
        <v>442988</v>
      </c>
      <c r="G201" s="11">
        <f>F201/$F$216</f>
        <v>2.8503581383001846E-4</v>
      </c>
    </row>
    <row r="203" spans="1:9" x14ac:dyDescent="0.25">
      <c r="A203" t="s">
        <v>661</v>
      </c>
    </row>
    <row r="204" spans="1:9" ht="42" customHeight="1" x14ac:dyDescent="0.25">
      <c r="A204" s="15" t="s">
        <v>23</v>
      </c>
      <c r="B204" s="51" t="s">
        <v>20</v>
      </c>
      <c r="C204" s="52"/>
      <c r="D204" s="15" t="s">
        <v>22</v>
      </c>
      <c r="E204" s="15" t="s">
        <v>24</v>
      </c>
      <c r="F204" s="15" t="s">
        <v>21</v>
      </c>
      <c r="G204" s="18" t="s">
        <v>651</v>
      </c>
    </row>
    <row r="205" spans="1:9" ht="36" customHeight="1" x14ac:dyDescent="0.25">
      <c r="A205" s="18" t="s">
        <v>345</v>
      </c>
      <c r="B205" s="53" t="s">
        <v>192</v>
      </c>
      <c r="C205" s="54"/>
      <c r="D205" s="43" t="s">
        <v>145</v>
      </c>
      <c r="E205" s="22">
        <v>677</v>
      </c>
      <c r="F205" s="9">
        <v>700176.68</v>
      </c>
      <c r="G205" s="11">
        <f>F205/$F$216</f>
        <v>4.5052107463091647E-4</v>
      </c>
    </row>
    <row r="206" spans="1:9" ht="30" x14ac:dyDescent="0.25">
      <c r="A206" s="18" t="s">
        <v>345</v>
      </c>
      <c r="B206" s="53" t="s">
        <v>192</v>
      </c>
      <c r="C206" s="54"/>
      <c r="D206" s="43" t="s">
        <v>147</v>
      </c>
      <c r="E206" s="22">
        <v>996</v>
      </c>
      <c r="F206" s="9">
        <v>999777.09</v>
      </c>
      <c r="G206" s="11">
        <f>F206/$F$216</f>
        <v>6.4329570213359638E-4</v>
      </c>
    </row>
    <row r="207" spans="1:9" x14ac:dyDescent="0.25">
      <c r="A207" s="15" t="s">
        <v>340</v>
      </c>
      <c r="B207" s="59"/>
      <c r="C207" s="59"/>
      <c r="D207" s="7"/>
      <c r="E207" s="10"/>
      <c r="F207" s="9">
        <f>SUM(F205:F206)</f>
        <v>1699953.77</v>
      </c>
      <c r="G207" s="11">
        <f>F207/$F$216</f>
        <v>1.0938167767645128E-3</v>
      </c>
    </row>
    <row r="209" spans="1:7" x14ac:dyDescent="0.25">
      <c r="A209" t="s">
        <v>662</v>
      </c>
    </row>
    <row r="210" spans="1:7" ht="45" x14ac:dyDescent="0.25">
      <c r="A210" s="60" t="s">
        <v>25</v>
      </c>
      <c r="B210" s="61"/>
      <c r="C210" s="61"/>
      <c r="D210" s="61"/>
      <c r="E210" s="62"/>
      <c r="F210" s="15" t="s">
        <v>21</v>
      </c>
      <c r="G210" s="18" t="s">
        <v>651</v>
      </c>
    </row>
    <row r="211" spans="1:7" x14ac:dyDescent="0.25">
      <c r="A211" s="63" t="s">
        <v>636</v>
      </c>
      <c r="B211" s="64"/>
      <c r="C211" s="64"/>
      <c r="D211" s="64"/>
      <c r="E211" s="65"/>
      <c r="F211" s="9">
        <v>0.55000000000000004</v>
      </c>
      <c r="G211" s="11">
        <f>F211/$F$216</f>
        <v>3.5389152213267666E-10</v>
      </c>
    </row>
    <row r="212" spans="1:7" x14ac:dyDescent="0.25">
      <c r="A212" s="63" t="s">
        <v>637</v>
      </c>
      <c r="B212" s="64"/>
      <c r="C212" s="64"/>
      <c r="D212" s="64"/>
      <c r="E212" s="65"/>
      <c r="F212" s="9">
        <v>24949.81</v>
      </c>
      <c r="G212" s="11">
        <f>F212/$F$216</f>
        <v>1.6053684068765595E-5</v>
      </c>
    </row>
    <row r="213" spans="1:7" x14ac:dyDescent="0.25">
      <c r="A213" s="63" t="s">
        <v>638</v>
      </c>
      <c r="B213" s="64"/>
      <c r="C213" s="64"/>
      <c r="D213" s="64"/>
      <c r="E213" s="65"/>
      <c r="F213" s="9">
        <v>3344</v>
      </c>
      <c r="G213" s="11">
        <f>F213/$F$216</f>
        <v>2.1516604545666739E-6</v>
      </c>
    </row>
    <row r="214" spans="1:7" x14ac:dyDescent="0.25">
      <c r="A214" s="51" t="s">
        <v>340</v>
      </c>
      <c r="B214" s="55"/>
      <c r="C214" s="55"/>
      <c r="D214" s="55"/>
      <c r="E214" s="52"/>
      <c r="F214" s="9">
        <f>SUM(F211:F213)</f>
        <v>28294.36</v>
      </c>
      <c r="G214" s="11">
        <f>F214/$F$216</f>
        <v>1.8205698414854398E-5</v>
      </c>
    </row>
    <row r="216" spans="1:7" x14ac:dyDescent="0.25">
      <c r="A216" s="66" t="s">
        <v>26</v>
      </c>
      <c r="B216" s="67"/>
      <c r="C216" s="67"/>
      <c r="D216" s="67"/>
      <c r="E216" s="68"/>
      <c r="F216" s="9">
        <f>F136+F165+F171+F179+F189+F196+F201+F207+F214+F154</f>
        <v>1554148561.3600001</v>
      </c>
      <c r="G216" s="11">
        <f>F216/$F$216</f>
        <v>1</v>
      </c>
    </row>
  </sheetData>
  <autoFilter ref="A4:I4">
    <sortState ref="A5:I136">
      <sortCondition ref="B4"/>
    </sortState>
  </autoFilter>
  <mergeCells count="37">
    <mergeCell ref="A1:G1"/>
    <mergeCell ref="D174:E174"/>
    <mergeCell ref="D182:E182"/>
    <mergeCell ref="D183:E183"/>
    <mergeCell ref="D175:E175"/>
    <mergeCell ref="D176:E176"/>
    <mergeCell ref="D177:E177"/>
    <mergeCell ref="D178:E178"/>
    <mergeCell ref="D179:E179"/>
    <mergeCell ref="D184:E184"/>
    <mergeCell ref="D185:E185"/>
    <mergeCell ref="D186:E186"/>
    <mergeCell ref="D187:E187"/>
    <mergeCell ref="D188:E188"/>
    <mergeCell ref="B189:C189"/>
    <mergeCell ref="D189:E189"/>
    <mergeCell ref="B196:E196"/>
    <mergeCell ref="D192:E192"/>
    <mergeCell ref="D193:E193"/>
    <mergeCell ref="D194:E194"/>
    <mergeCell ref="D195:E195"/>
    <mergeCell ref="B199:C199"/>
    <mergeCell ref="D199:E199"/>
    <mergeCell ref="B201:C201"/>
    <mergeCell ref="D201:E201"/>
    <mergeCell ref="A216:E216"/>
    <mergeCell ref="B204:C204"/>
    <mergeCell ref="B205:C205"/>
    <mergeCell ref="B206:C206"/>
    <mergeCell ref="B207:C207"/>
    <mergeCell ref="A210:E210"/>
    <mergeCell ref="A214:E214"/>
    <mergeCell ref="A211:E211"/>
    <mergeCell ref="A212:E212"/>
    <mergeCell ref="A213:E213"/>
    <mergeCell ref="B200:C200"/>
    <mergeCell ref="D200:E2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2021-08-24T10:20:33Z</dcterms:modified>
</cp:coreProperties>
</file>