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резервы'!$A$136:$I$136</definedName>
  </definedNames>
  <calcPr calcId="145621"/>
</workbook>
</file>

<file path=xl/calcChain.xml><?xml version="1.0" encoding="utf-8"?>
<calcChain xmlns="http://schemas.openxmlformats.org/spreadsheetml/2006/main">
  <c r="F258" i="1" l="1"/>
  <c r="F252" i="1"/>
  <c r="F206" i="4" l="1"/>
  <c r="F201" i="4"/>
  <c r="F163" i="4"/>
  <c r="F151" i="4"/>
  <c r="F133" i="4" l="1"/>
  <c r="F235" i="1"/>
  <c r="F212" i="1"/>
  <c r="F198" i="1"/>
  <c r="F212" i="4" l="1"/>
  <c r="F177" i="4" l="1"/>
  <c r="F169" i="4"/>
  <c r="F194" i="4" l="1"/>
  <c r="F187" i="4"/>
  <c r="F214" i="4" l="1"/>
  <c r="G198" i="4" l="1"/>
  <c r="G199" i="4"/>
  <c r="G201" i="4"/>
  <c r="G159" i="4"/>
  <c r="G157" i="4"/>
  <c r="G158" i="4"/>
  <c r="G160" i="4"/>
  <c r="G161" i="4"/>
  <c r="G155" i="4"/>
  <c r="G200" i="4"/>
  <c r="G132" i="4"/>
  <c r="G8" i="4"/>
  <c r="G12" i="4"/>
  <c r="G16" i="4"/>
  <c r="G20" i="4"/>
  <c r="G24" i="4"/>
  <c r="G30" i="4"/>
  <c r="G34" i="4"/>
  <c r="G38" i="4"/>
  <c r="G42" i="4"/>
  <c r="G45" i="4"/>
  <c r="G49" i="4"/>
  <c r="G53" i="4"/>
  <c r="G57" i="4"/>
  <c r="G61" i="4"/>
  <c r="G65" i="4"/>
  <c r="G69" i="4"/>
  <c r="G73" i="4"/>
  <c r="G77" i="4"/>
  <c r="G81" i="4"/>
  <c r="G85" i="4"/>
  <c r="G92" i="4"/>
  <c r="G96" i="4"/>
  <c r="G100" i="4"/>
  <c r="G104" i="4"/>
  <c r="G108" i="4"/>
  <c r="G112" i="4"/>
  <c r="G116" i="4"/>
  <c r="G120" i="4"/>
  <c r="G124" i="4"/>
  <c r="G128" i="4"/>
  <c r="G9" i="4"/>
  <c r="G13" i="4"/>
  <c r="G17" i="4"/>
  <c r="G21" i="4"/>
  <c r="G25" i="4"/>
  <c r="G27" i="4"/>
  <c r="G31" i="4"/>
  <c r="G35" i="4"/>
  <c r="G39" i="4"/>
  <c r="G46" i="4"/>
  <c r="G50" i="4"/>
  <c r="G54" i="4"/>
  <c r="G58" i="4"/>
  <c r="G62" i="4"/>
  <c r="G66" i="4"/>
  <c r="G70" i="4"/>
  <c r="G74" i="4"/>
  <c r="G78" i="4"/>
  <c r="G82" i="4"/>
  <c r="G86" i="4"/>
  <c r="G89" i="4"/>
  <c r="G93" i="4"/>
  <c r="G97" i="4"/>
  <c r="G101" i="4"/>
  <c r="G105" i="4"/>
  <c r="G109" i="4"/>
  <c r="G113" i="4"/>
  <c r="G117" i="4"/>
  <c r="G121" i="4"/>
  <c r="G125" i="4"/>
  <c r="G129" i="4"/>
  <c r="G6" i="4"/>
  <c r="G10" i="4"/>
  <c r="G14" i="4"/>
  <c r="G18" i="4"/>
  <c r="G22" i="4"/>
  <c r="G26" i="4"/>
  <c r="G28" i="4"/>
  <c r="G32" i="4"/>
  <c r="G36" i="4"/>
  <c r="G40" i="4"/>
  <c r="G43" i="4"/>
  <c r="G47" i="4"/>
  <c r="G51" i="4"/>
  <c r="G55" i="4"/>
  <c r="G59" i="4"/>
  <c r="G63" i="4"/>
  <c r="G67" i="4"/>
  <c r="G71" i="4"/>
  <c r="G75" i="4"/>
  <c r="G79" i="4"/>
  <c r="G83" i="4"/>
  <c r="G15" i="4"/>
  <c r="G29" i="4"/>
  <c r="G44" i="4"/>
  <c r="G60" i="4"/>
  <c r="G76" i="4"/>
  <c r="G88" i="4"/>
  <c r="G95" i="4"/>
  <c r="G103" i="4"/>
  <c r="G111" i="4"/>
  <c r="G119" i="4"/>
  <c r="G127" i="4"/>
  <c r="G19" i="4"/>
  <c r="G33" i="4"/>
  <c r="G48" i="4"/>
  <c r="G64" i="4"/>
  <c r="G80" i="4"/>
  <c r="G90" i="4"/>
  <c r="G98" i="4"/>
  <c r="G106" i="4"/>
  <c r="G114" i="4"/>
  <c r="G122" i="4"/>
  <c r="G130" i="4"/>
  <c r="G7" i="4"/>
  <c r="G23" i="4"/>
  <c r="G37" i="4"/>
  <c r="G52" i="4"/>
  <c r="G68" i="4"/>
  <c r="G84" i="4"/>
  <c r="G91" i="4"/>
  <c r="G99" i="4"/>
  <c r="G107" i="4"/>
  <c r="G115" i="4"/>
  <c r="G123" i="4"/>
  <c r="G131" i="4"/>
  <c r="G11" i="4"/>
  <c r="G41" i="4"/>
  <c r="G56" i="4"/>
  <c r="G72" i="4"/>
  <c r="G87" i="4"/>
  <c r="G94" i="4"/>
  <c r="G102" i="4"/>
  <c r="G110" i="4"/>
  <c r="G118" i="4"/>
  <c r="G126" i="4"/>
  <c r="G148" i="4"/>
  <c r="G212" i="4"/>
  <c r="G145" i="4"/>
  <c r="G146" i="4"/>
  <c r="G144" i="4"/>
  <c r="G214" i="4"/>
  <c r="G169" i="4"/>
  <c r="G133" i="4"/>
  <c r="G176" i="4"/>
  <c r="G163" i="4"/>
  <c r="G139" i="4"/>
  <c r="G151" i="4"/>
  <c r="G143" i="4"/>
  <c r="G140" i="4"/>
  <c r="G150" i="4"/>
  <c r="G210" i="4"/>
  <c r="G183" i="4"/>
  <c r="G182" i="4"/>
  <c r="G173" i="4"/>
  <c r="G168" i="4"/>
  <c r="G162" i="4"/>
  <c r="G191" i="4"/>
  <c r="G205" i="4"/>
  <c r="G142" i="4"/>
  <c r="G149" i="4"/>
  <c r="G138" i="4"/>
  <c r="G181" i="4"/>
  <c r="G186" i="4"/>
  <c r="G174" i="4"/>
  <c r="G167" i="4"/>
  <c r="G156" i="4"/>
  <c r="G206" i="4"/>
  <c r="G192" i="4"/>
  <c r="G187" i="4"/>
  <c r="G194" i="4"/>
  <c r="G5" i="4"/>
  <c r="G177" i="4"/>
  <c r="G185" i="4"/>
  <c r="G211" i="4"/>
  <c r="G147" i="4"/>
  <c r="G193" i="4"/>
  <c r="G175" i="4"/>
  <c r="G184" i="4"/>
  <c r="G137" i="4"/>
  <c r="G141" i="4"/>
  <c r="F245" i="1"/>
  <c r="F264" i="1" l="1"/>
  <c r="G256" i="1" s="1"/>
  <c r="G251" i="1" l="1"/>
  <c r="G252" i="1"/>
  <c r="G250" i="1"/>
  <c r="G92" i="1"/>
  <c r="G210" i="1"/>
  <c r="G209" i="1"/>
  <c r="G11" i="1"/>
  <c r="G76" i="1"/>
  <c r="G198" i="1"/>
  <c r="G232" i="1"/>
  <c r="G141" i="1"/>
  <c r="G197" i="1"/>
  <c r="G185" i="1"/>
  <c r="G196" i="1"/>
  <c r="G184" i="1"/>
  <c r="G91" i="1"/>
  <c r="G112" i="1"/>
  <c r="G14" i="1"/>
  <c r="G107" i="1"/>
  <c r="G173" i="1"/>
  <c r="G19" i="1"/>
  <c r="G156" i="1"/>
  <c r="G43" i="1"/>
  <c r="G121" i="1"/>
  <c r="G41" i="1"/>
  <c r="G133" i="1"/>
  <c r="G62" i="1"/>
  <c r="G99" i="1"/>
  <c r="G94" i="1"/>
  <c r="G111" i="1"/>
  <c r="G168" i="1"/>
  <c r="G183" i="1"/>
  <c r="G120" i="1"/>
  <c r="G80" i="1"/>
  <c r="G105" i="1"/>
  <c r="G31" i="1"/>
  <c r="G161" i="1"/>
  <c r="G264" i="1"/>
  <c r="G193" i="1"/>
  <c r="G71" i="1"/>
  <c r="G158" i="1"/>
  <c r="G190" i="1"/>
  <c r="G16" i="1"/>
  <c r="G87" i="1"/>
  <c r="G174" i="1"/>
  <c r="G45" i="1"/>
  <c r="G134" i="1"/>
  <c r="G84" i="1"/>
  <c r="G10" i="1"/>
  <c r="G140" i="1"/>
  <c r="G42" i="1"/>
  <c r="G202" i="1"/>
  <c r="G63" i="1"/>
  <c r="G187" i="1"/>
  <c r="G47" i="1"/>
  <c r="G49" i="1"/>
  <c r="G114" i="1"/>
  <c r="G128" i="1"/>
  <c r="G78" i="1"/>
  <c r="G48" i="1"/>
  <c r="G60" i="1"/>
  <c r="G103" i="1"/>
  <c r="G136" i="1"/>
  <c r="G211" i="1"/>
  <c r="G170" i="1"/>
  <c r="G12" i="1"/>
  <c r="G125" i="1"/>
  <c r="G162" i="1"/>
  <c r="G74" i="1"/>
  <c r="G177" i="1"/>
  <c r="G65" i="1"/>
  <c r="G152" i="1"/>
  <c r="G17" i="1"/>
  <c r="G88" i="1"/>
  <c r="G70" i="1"/>
  <c r="G245" i="1"/>
  <c r="G109" i="1"/>
  <c r="G29" i="1"/>
  <c r="G203" i="1"/>
  <c r="G53" i="1"/>
  <c r="G228" i="1"/>
  <c r="G171" i="1"/>
  <c r="G37" i="1"/>
  <c r="G82" i="1"/>
  <c r="G137" i="1"/>
  <c r="G118" i="1"/>
  <c r="G204" i="1"/>
  <c r="G127" i="1"/>
  <c r="G167" i="1"/>
  <c r="G35" i="1"/>
  <c r="G69" i="1"/>
  <c r="G138" i="1"/>
  <c r="G126" i="1"/>
  <c r="G176" i="1"/>
  <c r="G96" i="1"/>
  <c r="G104" i="1"/>
  <c r="G153" i="1"/>
  <c r="G25" i="1"/>
  <c r="G166" i="1"/>
  <c r="G130" i="1"/>
  <c r="G178" i="1"/>
  <c r="G51" i="1"/>
  <c r="G73" i="1"/>
  <c r="G26" i="1"/>
  <c r="G77" i="1"/>
  <c r="G86" i="1"/>
  <c r="G101" i="1"/>
  <c r="G139" i="1"/>
  <c r="G36" i="1"/>
  <c r="G64" i="1"/>
  <c r="G93" i="1"/>
  <c r="G54" i="1"/>
  <c r="G117" i="1"/>
  <c r="G59" i="1"/>
  <c r="G100" i="1"/>
  <c r="G191" i="1"/>
  <c r="G89" i="1"/>
  <c r="G142" i="1"/>
  <c r="G258" i="1"/>
  <c r="G157" i="1"/>
  <c r="G23" i="1"/>
  <c r="G6" i="1"/>
  <c r="G8" i="1"/>
  <c r="G50" i="1"/>
  <c r="G154" i="1"/>
  <c r="G81" i="1"/>
  <c r="G28" i="1"/>
  <c r="G182" i="1"/>
  <c r="G9" i="1"/>
  <c r="G97" i="1"/>
  <c r="G181" i="1"/>
  <c r="G58" i="1"/>
  <c r="G67" i="1"/>
  <c r="G195" i="1"/>
  <c r="G135" i="1"/>
  <c r="G189" i="1"/>
  <c r="G110" i="1"/>
  <c r="G241" i="1"/>
  <c r="G165" i="1"/>
  <c r="G18" i="1"/>
  <c r="G30" i="1"/>
  <c r="G172" i="1"/>
  <c r="G144" i="1"/>
  <c r="G175" i="1"/>
  <c r="G160" i="1"/>
  <c r="G145" i="1"/>
  <c r="G44" i="1"/>
  <c r="G119" i="1"/>
  <c r="G180" i="1"/>
  <c r="G208" i="1"/>
  <c r="G75" i="1"/>
  <c r="G115" i="1"/>
  <c r="G194" i="1"/>
  <c r="G234" i="1"/>
  <c r="G95" i="1"/>
  <c r="G235" i="1"/>
  <c r="G57" i="1"/>
  <c r="G124" i="1"/>
  <c r="G188" i="1"/>
  <c r="G39" i="1"/>
  <c r="G243" i="1"/>
  <c r="G113" i="1"/>
  <c r="G257" i="1"/>
  <c r="G5" i="1"/>
  <c r="G206" i="1"/>
  <c r="G46" i="1"/>
  <c r="G132" i="1"/>
  <c r="G15" i="1"/>
  <c r="G98" i="1"/>
  <c r="G129" i="1"/>
  <c r="G52" i="1"/>
  <c r="G186" i="1"/>
  <c r="G40" i="1"/>
  <c r="G148" i="1"/>
  <c r="G56" i="1"/>
  <c r="G207" i="1"/>
  <c r="G33" i="1"/>
  <c r="G116" i="1"/>
  <c r="G242" i="1"/>
  <c r="G79" i="1"/>
  <c r="G108" i="1"/>
  <c r="G24" i="1"/>
  <c r="G163" i="1"/>
  <c r="G20" i="1"/>
  <c r="G131" i="1"/>
  <c r="G34" i="1"/>
  <c r="G233" i="1"/>
  <c r="G61" i="1"/>
  <c r="G83" i="1"/>
  <c r="G32" i="1"/>
  <c r="G27" i="1"/>
  <c r="G13" i="1"/>
  <c r="G205" i="1"/>
  <c r="G192" i="1"/>
  <c r="G123" i="1"/>
  <c r="G155" i="1"/>
  <c r="G21" i="1"/>
  <c r="G38" i="1"/>
  <c r="G240" i="1"/>
  <c r="G159" i="1"/>
  <c r="G22" i="1"/>
  <c r="G239" i="1"/>
  <c r="G212" i="1"/>
  <c r="G150" i="1"/>
  <c r="G106" i="1"/>
  <c r="G90" i="1"/>
  <c r="G179" i="1"/>
  <c r="G143" i="1"/>
  <c r="G122" i="1"/>
  <c r="G149" i="1"/>
  <c r="G146" i="1"/>
  <c r="G244" i="1"/>
  <c r="G72" i="1"/>
  <c r="G151" i="1"/>
  <c r="G66" i="1"/>
  <c r="G85" i="1"/>
  <c r="G147" i="1"/>
  <c r="G102" i="1"/>
  <c r="G229" i="1"/>
  <c r="G68" i="1"/>
  <c r="G55" i="1"/>
  <c r="G231" i="1"/>
  <c r="G164" i="1"/>
  <c r="G230" i="1"/>
  <c r="G7" i="1"/>
  <c r="G169" i="1"/>
  <c r="G249" i="1"/>
</calcChain>
</file>

<file path=xl/sharedStrings.xml><?xml version="1.0" encoding="utf-8"?>
<sst xmlns="http://schemas.openxmlformats.org/spreadsheetml/2006/main" count="1682" uniqueCount="786">
  <si>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</si>
  <si>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</si>
  <si>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</si>
  <si>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</si>
  <si>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</si>
  <si>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</si>
  <si>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</si>
  <si>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</si>
  <si>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</si>
  <si>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</si>
  <si>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</si>
  <si>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</si>
  <si>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</si>
  <si>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</si>
  <si>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</si>
  <si>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</si>
  <si>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</si>
  <si>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</si>
  <si>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</si>
  <si>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</si>
  <si>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</si>
  <si>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</si>
  <si>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</si>
  <si>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</si>
  <si>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</si>
  <si>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</si>
  <si>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</si>
  <si>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</si>
  <si>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26205RMFS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</si>
  <si>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</si>
  <si>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</si>
  <si>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</si>
  <si>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</si>
  <si>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</si>
  <si>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</si>
  <si>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</si>
  <si>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</si>
  <si>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</si>
  <si>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</si>
  <si>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</si>
  <si>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</si>
  <si>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</si>
  <si>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</si>
  <si>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</si>
  <si>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</si>
  <si>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</si>
  <si>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</si>
  <si>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</si>
  <si>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</si>
  <si>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</si>
  <si>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</si>
  <si>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</si>
  <si>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</si>
  <si>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</si>
  <si>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RU000A101QP6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</si>
  <si>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</si>
  <si>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</si>
  <si>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</si>
  <si>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</si>
  <si>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</si>
  <si>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</si>
  <si>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</si>
  <si>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</si>
  <si>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</si>
  <si>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</si>
  <si>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</si>
  <si>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</si>
  <si>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</si>
  <si>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</si>
  <si>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</si>
  <si>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</si>
  <si>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</si>
  <si>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</si>
  <si>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</si>
  <si>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</si>
  <si>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</si>
  <si>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</si>
  <si>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</si>
  <si>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</si>
  <si>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</si>
  <si>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</si>
  <si>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</si>
  <si>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</si>
  <si>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</si>
  <si>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</si>
  <si>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</si>
  <si>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</si>
  <si>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</si>
  <si>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</si>
  <si>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</si>
  <si>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</si>
  <si>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</si>
  <si>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</si>
  <si>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</si>
  <si>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</si>
  <si>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</si>
  <si>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</si>
  <si>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</si>
  <si>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</si>
  <si>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</si>
  <si>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</si>
  <si>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</si>
  <si>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</si>
  <si>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</si>
  <si>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</si>
  <si>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</si>
  <si>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</si>
  <si>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</si>
  <si>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</si>
  <si>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</si>
  <si>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</si>
  <si>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</si>
  <si>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</si>
  <si>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</si>
  <si>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</si>
  <si>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</si>
  <si>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</si>
  <si>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</si>
  <si>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</si>
  <si>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</si>
  <si>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</si>
  <si>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</si>
  <si>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</si>
  <si>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</si>
  <si>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</si>
  <si>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</si>
  <si>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</si>
  <si>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</si>
  <si>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</si>
  <si>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</si>
  <si>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RU000A100GM6</t>
  </si>
  <si>
    <t>RU000A1011R1</t>
  </si>
  <si>
    <t>RU000A0JUW31</t>
  </si>
  <si>
    <t>RU000A0ZYCK6</t>
  </si>
  <si>
    <t>RU000A0JREQ7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</si>
  <si>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</si>
  <si>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</si>
  <si>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</si>
  <si>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</si>
  <si>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</si>
  <si>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</si>
  <si>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</si>
  <si>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</si>
  <si>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</si>
  <si>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</si>
  <si>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</si>
  <si>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</si>
  <si>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</si>
  <si>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</si>
  <si>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</si>
  <si>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</si>
  <si>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</si>
  <si>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</si>
  <si>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</si>
  <si>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</si>
  <si>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</si>
  <si>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</si>
  <si>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</si>
  <si>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</si>
  <si>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</si>
  <si>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</si>
  <si>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</si>
  <si>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</si>
  <si>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</si>
  <si>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</si>
  <si>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</si>
  <si>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</si>
  <si>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</si>
  <si>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RU000A0JWEB9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</si>
  <si>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</si>
  <si>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</si>
  <si>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</si>
  <si>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</si>
  <si>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</si>
  <si>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</si>
  <si>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</si>
  <si>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</si>
  <si>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</si>
  <si>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RU000A100B40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</si>
  <si>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</si>
  <si>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</si>
  <si>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</si>
  <si>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</si>
  <si>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</si>
  <si>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</si>
  <si>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</si>
  <si>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</si>
  <si>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</si>
  <si>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</si>
  <si>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</si>
  <si>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</si>
  <si>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</si>
  <si>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</si>
  <si>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</si>
  <si>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</si>
  <si>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</si>
  <si>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</si>
  <si>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</si>
  <si>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</si>
  <si>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</si>
  <si>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</si>
  <si>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</si>
  <si>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</si>
  <si>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</si>
  <si>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</si>
  <si>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</si>
  <si>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</si>
  <si>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</si>
  <si>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</si>
  <si>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</si>
  <si>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</si>
  <si>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</si>
  <si>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</si>
  <si>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</si>
  <si>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</si>
  <si>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</si>
  <si>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</si>
  <si>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</si>
  <si>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</si>
  <si>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</si>
  <si>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</si>
  <si>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</si>
  <si>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</si>
  <si>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</si>
  <si>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</si>
  <si>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</si>
  <si>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</si>
  <si>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</si>
  <si>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</si>
  <si>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</si>
  <si>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</si>
  <si>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</si>
  <si>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</si>
  <si>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</si>
  <si>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</si>
  <si>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</si>
  <si>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</si>
  <si>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</si>
  <si>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</si>
  <si>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</si>
  <si>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</si>
  <si>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</si>
  <si>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</si>
  <si>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</si>
  <si>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</si>
  <si>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</si>
  <si>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</si>
  <si>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</si>
  <si>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</si>
  <si>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</si>
  <si>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</si>
  <si>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</si>
  <si>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</si>
  <si>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</si>
  <si>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</si>
  <si>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</si>
  <si>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</si>
  <si>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</si>
  <si>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</si>
  <si>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</si>
  <si>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</si>
  <si>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</si>
  <si>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</si>
  <si>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</si>
  <si>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</si>
  <si>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</si>
  <si>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</si>
  <si>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</si>
  <si>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</si>
  <si>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</si>
  <si>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</si>
  <si>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</si>
  <si>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</si>
  <si>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</si>
  <si>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</si>
  <si>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</si>
  <si>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</si>
  <si>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</si>
  <si>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</si>
  <si>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</si>
  <si>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</si>
  <si>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</si>
  <si>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</si>
  <si>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</si>
  <si>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</si>
  <si>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</si>
  <si>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</si>
  <si>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</si>
  <si>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</si>
  <si>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</si>
  <si>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</si>
  <si>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</si>
  <si>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</si>
  <si>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</si>
  <si>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</si>
  <si>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</si>
  <si>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</si>
  <si>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</si>
  <si>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</si>
  <si>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</si>
  <si>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</si>
  <si>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</si>
  <si>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</si>
  <si>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</si>
  <si>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</si>
  <si>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</si>
  <si>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</si>
  <si>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</si>
  <si>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</si>
  <si>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</si>
  <si>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</si>
  <si>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</si>
  <si>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</si>
  <si>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</si>
  <si>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</si>
  <si>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</si>
  <si>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</si>
  <si>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</si>
  <si>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</si>
  <si>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</si>
  <si>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</si>
  <si>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</si>
  <si>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</si>
  <si>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</si>
  <si>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</si>
  <si>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</si>
  <si>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</si>
  <si>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</si>
  <si>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</si>
  <si>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</si>
  <si>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</si>
  <si>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</si>
  <si>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</si>
  <si>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</si>
  <si>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</si>
  <si>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</si>
  <si>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</si>
  <si>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</si>
  <si>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</si>
  <si>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</si>
  <si>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</si>
  <si>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"АЛЬФА-БАНК" 4B020401326B002P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</si>
  <si>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</si>
  <si>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</si>
  <si>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</si>
  <si>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</si>
  <si>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</si>
  <si>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4B02-02-00005-T-001P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</si>
  <si>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</si>
  <si>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</si>
  <si>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</si>
  <si>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</si>
  <si>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</si>
  <si>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</si>
  <si>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</si>
  <si>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</si>
  <si>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</si>
  <si>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</si>
  <si>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</si>
  <si>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</si>
  <si>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</si>
  <si>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</si>
  <si>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</si>
  <si>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</si>
  <si>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</si>
  <si>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</si>
  <si>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</si>
  <si>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</si>
  <si>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</si>
  <si>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</si>
  <si>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</si>
  <si>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</si>
  <si>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</si>
  <si>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</si>
  <si>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</si>
  <si>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</si>
  <si>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</si>
  <si>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</si>
  <si>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</si>
  <si>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</si>
  <si>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</si>
  <si>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</si>
  <si>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</si>
  <si>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</si>
  <si>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</si>
  <si>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</si>
  <si>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</si>
  <si>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</si>
  <si>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</si>
  <si>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</si>
  <si>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</si>
  <si>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</si>
  <si>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</si>
  <si>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</si>
  <si>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</si>
  <si>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</si>
  <si>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</si>
  <si>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</si>
  <si>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</si>
  <si>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</si>
  <si>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</si>
  <si>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</si>
  <si>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</si>
  <si>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</si>
  <si>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</si>
  <si>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</si>
  <si>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</si>
  <si>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</si>
  <si>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</si>
  <si>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</si>
  <si>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</si>
  <si>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</si>
  <si>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</si>
  <si>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</si>
  <si>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</si>
  <si>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</si>
  <si>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</si>
  <si>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</si>
  <si>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</si>
  <si>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</si>
  <si>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</si>
  <si>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</si>
  <si>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</si>
  <si>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</si>
  <si>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</si>
  <si>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</si>
  <si>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</si>
  <si>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</si>
  <si>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</si>
  <si>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</si>
  <si>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</si>
  <si>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</si>
  <si>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</si>
  <si>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</si>
  <si>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</si>
  <si>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</si>
  <si>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</si>
  <si>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</si>
  <si>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</si>
  <si>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</si>
  <si>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</si>
  <si>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</si>
  <si>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</si>
  <si>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</si>
  <si>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</si>
  <si>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</si>
  <si>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</si>
  <si>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</si>
  <si>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</si>
  <si>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</si>
  <si>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</si>
  <si>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</si>
  <si>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</si>
  <si>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</si>
  <si>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</si>
  <si>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</si>
  <si>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</si>
  <si>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</si>
  <si>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</si>
  <si>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</si>
  <si>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</si>
  <si>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</si>
  <si>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</si>
  <si>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</si>
  <si>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4B02-05-00206-A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</si>
  <si>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</si>
  <si>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</si>
  <si>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</si>
  <si>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</si>
  <si>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</si>
  <si>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</si>
  <si>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</si>
  <si>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</si>
  <si>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</si>
  <si>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</si>
  <si>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</si>
  <si>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</si>
  <si>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</si>
  <si>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</si>
  <si>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</si>
  <si>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</si>
  <si>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</si>
  <si>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</si>
  <si>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</si>
  <si>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</si>
  <si>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</si>
  <si>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</si>
  <si>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</si>
  <si>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</si>
  <si>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</si>
  <si>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</si>
  <si>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</si>
  <si>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</si>
  <si>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</si>
  <si>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</si>
  <si>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</si>
  <si>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</si>
  <si>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</si>
  <si>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</si>
  <si>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</si>
  <si>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</si>
  <si>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</si>
  <si>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</si>
  <si>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</si>
  <si>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</si>
  <si>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</si>
  <si>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</si>
  <si>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</si>
  <si>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</si>
  <si>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"Теле2-Санкт-Петербург" 4-01-00740-D</t>
  </si>
  <si>
    <t>облигации Банк "ВБРР" (АО) 4B020203287B001P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</si>
  <si>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</si>
  <si>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</si>
  <si>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</si>
  <si>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</si>
  <si>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</si>
  <si>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</si>
  <si>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</si>
  <si>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</si>
  <si>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</si>
  <si>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</si>
  <si>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</si>
  <si>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</si>
  <si>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</si>
  <si>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</si>
  <si>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</si>
  <si>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</si>
  <si>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</si>
  <si>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</si>
  <si>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4B021901481B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</si>
  <si>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</si>
  <si>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</si>
  <si>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</si>
  <si>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</si>
  <si>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</si>
  <si>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</si>
  <si>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</si>
  <si>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</si>
  <si>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</si>
  <si>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</si>
  <si>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</si>
  <si>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</si>
  <si>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RU000A0JRKC4</t>
  </si>
  <si>
    <t>RU000A0ZYQX9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</si>
  <si>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</si>
  <si>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</si>
  <si>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</si>
  <si>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</si>
  <si>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</si>
  <si>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</si>
  <si>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</si>
  <si>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</si>
  <si>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</si>
  <si>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</si>
  <si>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</si>
  <si>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</si>
  <si>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</si>
  <si>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</si>
  <si>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</si>
  <si>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</si>
  <si>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</si>
  <si>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</si>
  <si>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</si>
  <si>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</si>
  <si>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</si>
  <si>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</si>
  <si>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</si>
  <si>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</si>
  <si>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</si>
  <si>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</si>
  <si>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</si>
  <si>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</si>
  <si>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</si>
  <si>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</si>
  <si>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</si>
  <si>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</si>
  <si>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</si>
  <si>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</si>
  <si>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</si>
  <si>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</si>
  <si>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</si>
  <si>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</si>
  <si>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</si>
  <si>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</si>
  <si>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</si>
  <si>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</si>
  <si>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</si>
  <si>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</si>
  <si>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</si>
  <si>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</si>
  <si>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</si>
  <si>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</si>
  <si>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</si>
  <si>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</si>
  <si>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</si>
  <si>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</si>
  <si>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</si>
  <si>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</si>
  <si>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</si>
  <si>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Банк ВТБ (публичное акционерное общество)</t>
  </si>
  <si>
    <t>Открытый паевой инвестиционный фонд рыночных финансовых инструментов "АК БАРС - Консервативный"</t>
  </si>
  <si>
    <t>Открытый</t>
  </si>
  <si>
    <t>Закрытый паевой инвестиционный фонд недвижимости "Арсагера-жилищное строительство"</t>
  </si>
  <si>
    <t>Закрытый</t>
  </si>
  <si>
    <t>Публичное акционерное общество "УК "Арсагера"</t>
  </si>
  <si>
    <t>Общество с ограниченной ответственностью Управляющая Компания "АК БАРС КАПИТАЛ"</t>
  </si>
  <si>
    <t>0311-74549820</t>
  </si>
  <si>
    <t>0402-75409534</t>
  </si>
  <si>
    <t>объект коммерческой недвижимости/Склад, 1-этажный/площадью 104.10000000 кв.м.</t>
  </si>
  <si>
    <t>Республика Татарстан, г. Казань, ул. Николая Ершова, д. 55В</t>
  </si>
  <si>
    <t>земельный участок/Земельный участок/площадью 1300.00000000 кв.м.</t>
  </si>
  <si>
    <t>Республика Татарстан, г. Казань, Советский район, ул. Николая Ершова</t>
  </si>
  <si>
    <t>земельный участок/Земельный участок/площадью 325.00000000 кв.м.</t>
  </si>
  <si>
    <t>объект коммерческой недвижимости/нежилое/площадью 872.1 кв.м.</t>
  </si>
  <si>
    <t>16:50:050139:351</t>
  </si>
  <si>
    <t>16:50:050139:28</t>
  </si>
  <si>
    <t>16:50:050139:27</t>
  </si>
  <si>
    <t>16:50:050139:1364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</si>
  <si>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</si>
  <si>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</si>
  <si>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</si>
  <si>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</si>
  <si>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</si>
  <si>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</si>
  <si>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</si>
  <si>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</si>
  <si>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</si>
  <si>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</si>
  <si>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</si>
  <si>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</si>
  <si>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</si>
  <si>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4B02-03-00011-T-002P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</si>
  <si>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</si>
  <si>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</si>
  <si>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</si>
  <si>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Республика Татарстан, г. Казань. ул. Николая Ершова, д. 55В, пом. 1013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</si>
  <si>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</si>
  <si>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</si>
  <si>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</si>
  <si>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</si>
  <si>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</si>
  <si>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</si>
  <si>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</si>
  <si>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</si>
  <si>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</si>
  <si>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</si>
  <si>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</si>
  <si>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</si>
  <si>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</si>
  <si>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</si>
  <si>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</si>
  <si>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</si>
  <si>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</si>
  <si>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</si>
  <si>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</si>
  <si>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</si>
  <si>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</si>
  <si>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</si>
  <si>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</si>
  <si>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</si>
  <si>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</si>
  <si>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</si>
  <si>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</si>
  <si>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</si>
  <si>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</si>
  <si>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</si>
  <si>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</si>
  <si>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</si>
  <si>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</si>
  <si>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</si>
  <si>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</si>
  <si>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</si>
  <si>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</si>
  <si>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</si>
  <si>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42004810767000005032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</si>
  <si>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</si>
  <si>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</si>
  <si>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</si>
  <si>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</si>
  <si>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</si>
  <si>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</si>
  <si>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</si>
  <si>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</si>
  <si>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</si>
  <si>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</si>
  <si>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</si>
  <si>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</si>
  <si>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</si>
  <si>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</si>
  <si>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RU000A0JXRD5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</si>
  <si>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</si>
  <si>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</si>
  <si>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</si>
  <si>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</si>
  <si>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</si>
  <si>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</si>
  <si>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</si>
  <si>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</si>
  <si>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</si>
  <si>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</si>
  <si>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</si>
  <si>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</si>
  <si>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</si>
  <si>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</si>
  <si>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</si>
  <si>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</si>
  <si>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</si>
  <si>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</si>
  <si>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</si>
  <si>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</si>
  <si>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</si>
  <si>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</si>
  <si>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</si>
  <si>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</si>
  <si>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</si>
  <si>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</si>
  <si>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</si>
  <si>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</si>
  <si>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</si>
  <si>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</si>
  <si>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</si>
  <si>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</si>
  <si>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</si>
  <si>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RU000A0ZZBJ7</t>
  </si>
  <si>
    <t>RU000A100998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</si>
  <si>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</si>
  <si>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</si>
  <si>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</si>
  <si>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</si>
  <si>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</si>
  <si>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</si>
  <si>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</si>
  <si>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</si>
  <si>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</si>
  <si>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</si>
  <si>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</si>
  <si>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</si>
  <si>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</si>
  <si>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</si>
  <si>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RU000A0ZZ7C0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</si>
  <si>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</si>
  <si>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</si>
  <si>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</si>
  <si>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</si>
  <si>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</si>
  <si>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</si>
  <si>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АО "ДОМ.РФ" 4B02-04-00739-A-001P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</si>
  <si>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</si>
  <si>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</si>
  <si>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</si>
  <si>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</si>
  <si>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</si>
  <si>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</si>
  <si>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</si>
  <si>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</si>
  <si>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</si>
  <si>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</si>
  <si>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</si>
  <si>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</si>
  <si>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</si>
  <si>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</si>
  <si>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</si>
  <si>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</si>
  <si>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42003810943240000033</t>
  </si>
  <si>
    <t>Состав инвестиционного портфеля фонда по обязательному пенсионному страхованию на 31.03.2021</t>
  </si>
  <si>
    <t>Состав средств пенсионных резервов фонда на 31.03.2021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</si>
  <si>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</si>
  <si>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</si>
  <si>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</si>
  <si>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42003810067001604450</t>
  </si>
  <si>
    <t>42003810367001604451</t>
  </si>
  <si>
    <t>42003810667001604452</t>
  </si>
  <si>
    <t>42004810967000005046</t>
  </si>
  <si>
    <t>RU000A0JV4N8</t>
  </si>
  <si>
    <t>облигации ВЭБ.РФ 4-23-00004-T</t>
  </si>
  <si>
    <t>RU000A0JT403</t>
  </si>
  <si>
    <t>RU000A0ZYU88</t>
  </si>
  <si>
    <t>облигации федерального займа РФ 26223RMFS</t>
  </si>
  <si>
    <t>облигации АО "АЛЬФА-БАНК"4B020101326B002P</t>
  </si>
  <si>
    <t>RU000A0ZZEW4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</si>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</sst>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topLeftCell="A75" workbookViewId="0">
      <selection activeCell="E88" activeCellId="1" sqref="E96 E88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66" t="s">
        <v>764</v>
      </c>
      <c r="B1" s="67"/>
      <c r="C1" s="67"/>
      <c r="D1" s="67"/>
      <c r="E1" s="67"/>
      <c r="F1" s="67"/>
      <c r="G1" s="67"/>
    </row>
    <row r="2" spans="1:7" ht="18.75" x14ac:dyDescent="0.3">
      <c r="A2" s="1"/>
      <c r="B2" s="1"/>
      <c r="C2" s="1"/>
    </row>
    <row r="3" spans="1:7" x14ac:dyDescent="0.25">
      <c r="A3" t="s">
        <v>636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375</v>
      </c>
      <c r="B5" s="3" t="s">
        <v>226</v>
      </c>
      <c r="C5" s="42" t="s">
        <v>227</v>
      </c>
      <c r="D5" s="38" t="s">
        <v>716</v>
      </c>
      <c r="E5" s="8">
        <v>15668</v>
      </c>
      <c r="F5" s="9">
        <v>16503731.119999999</v>
      </c>
      <c r="G5" s="11">
        <f t="shared" ref="G5:G36" si="0">F5/$F$264</f>
        <v>3.2497834449427554E-3</v>
      </c>
    </row>
    <row r="6" spans="1:7" x14ac:dyDescent="0.25">
      <c r="A6" s="3" t="s">
        <v>342</v>
      </c>
      <c r="B6" s="3" t="s">
        <v>196</v>
      </c>
      <c r="C6" s="3" t="s">
        <v>197</v>
      </c>
      <c r="D6" s="42" t="s">
        <v>686</v>
      </c>
      <c r="E6" s="8">
        <v>35000</v>
      </c>
      <c r="F6" s="9">
        <v>12698857.27</v>
      </c>
      <c r="G6" s="11">
        <f t="shared" si="0"/>
        <v>2.5005579541783614E-3</v>
      </c>
    </row>
    <row r="7" spans="1:7" x14ac:dyDescent="0.25">
      <c r="A7" s="3" t="s">
        <v>28</v>
      </c>
      <c r="B7" s="3" t="s">
        <v>188</v>
      </c>
      <c r="C7" s="3" t="s">
        <v>189</v>
      </c>
      <c r="D7" s="39" t="s">
        <v>134</v>
      </c>
      <c r="E7" s="8">
        <v>16070</v>
      </c>
      <c r="F7" s="9">
        <v>16647234.4</v>
      </c>
      <c r="G7" s="11">
        <f t="shared" si="0"/>
        <v>3.2780409692715323E-3</v>
      </c>
    </row>
    <row r="8" spans="1:7" ht="30" x14ac:dyDescent="0.25">
      <c r="A8" s="3" t="s">
        <v>355</v>
      </c>
      <c r="B8" s="3" t="s">
        <v>206</v>
      </c>
      <c r="C8" s="3" t="s">
        <v>207</v>
      </c>
      <c r="D8" s="38" t="s">
        <v>705</v>
      </c>
      <c r="E8" s="8">
        <v>5577</v>
      </c>
      <c r="F8" s="9">
        <v>5839286.3099999996</v>
      </c>
      <c r="G8" s="11">
        <f t="shared" si="0"/>
        <v>1.1498258086331979E-3</v>
      </c>
    </row>
    <row r="9" spans="1:7" x14ac:dyDescent="0.25">
      <c r="A9" s="3" t="s">
        <v>624</v>
      </c>
      <c r="B9" s="3" t="s">
        <v>328</v>
      </c>
      <c r="C9" s="3" t="s">
        <v>329</v>
      </c>
      <c r="D9" s="38" t="s">
        <v>63</v>
      </c>
      <c r="E9" s="8">
        <v>80174</v>
      </c>
      <c r="F9" s="9">
        <v>83067195.849999994</v>
      </c>
      <c r="G9" s="11">
        <f t="shared" si="0"/>
        <v>1.6356931407105205E-2</v>
      </c>
    </row>
    <row r="10" spans="1:7" x14ac:dyDescent="0.25">
      <c r="A10" s="3" t="s">
        <v>29</v>
      </c>
      <c r="B10" s="3" t="s">
        <v>188</v>
      </c>
      <c r="C10" s="42" t="s">
        <v>189</v>
      </c>
      <c r="D10" s="38" t="s">
        <v>135</v>
      </c>
      <c r="E10" s="8">
        <v>45</v>
      </c>
      <c r="F10" s="9">
        <v>46961.55</v>
      </c>
      <c r="G10" s="11">
        <f t="shared" si="0"/>
        <v>9.2472948467941032E-6</v>
      </c>
    </row>
    <row r="11" spans="1:7" x14ac:dyDescent="0.25">
      <c r="A11" s="42" t="s">
        <v>774</v>
      </c>
      <c r="B11" s="42" t="s">
        <v>328</v>
      </c>
      <c r="C11" s="42" t="s">
        <v>329</v>
      </c>
      <c r="D11" s="42" t="s">
        <v>775</v>
      </c>
      <c r="E11" s="8">
        <v>986</v>
      </c>
      <c r="F11" s="9">
        <v>1062631.92</v>
      </c>
      <c r="G11" s="11">
        <f t="shared" si="0"/>
        <v>2.0924502444776466E-4</v>
      </c>
    </row>
    <row r="12" spans="1:7" x14ac:dyDescent="0.25">
      <c r="A12" s="3" t="s">
        <v>623</v>
      </c>
      <c r="B12" s="3" t="s">
        <v>328</v>
      </c>
      <c r="C12" s="3" t="s">
        <v>329</v>
      </c>
      <c r="D12" s="38" t="s">
        <v>62</v>
      </c>
      <c r="E12" s="8">
        <v>9172</v>
      </c>
      <c r="F12" s="9">
        <v>9671690.5600000005</v>
      </c>
      <c r="G12" s="11">
        <f t="shared" si="0"/>
        <v>1.904472366761216E-3</v>
      </c>
    </row>
    <row r="13" spans="1:7" ht="30" x14ac:dyDescent="0.25">
      <c r="A13" s="3" t="s">
        <v>436</v>
      </c>
      <c r="B13" s="3" t="s">
        <v>282</v>
      </c>
      <c r="C13" s="3" t="s">
        <v>283</v>
      </c>
      <c r="D13" s="38" t="s">
        <v>124</v>
      </c>
      <c r="E13" s="8">
        <v>20000</v>
      </c>
      <c r="F13" s="9">
        <v>21183600</v>
      </c>
      <c r="G13" s="11">
        <f t="shared" si="0"/>
        <v>4.171305996427877E-3</v>
      </c>
    </row>
    <row r="14" spans="1:7" ht="30" x14ac:dyDescent="0.25">
      <c r="A14" s="3" t="s">
        <v>370</v>
      </c>
      <c r="B14" s="3" t="s">
        <v>218</v>
      </c>
      <c r="C14" s="39" t="s">
        <v>219</v>
      </c>
      <c r="D14" s="38" t="s">
        <v>173</v>
      </c>
      <c r="E14" s="8">
        <v>22860</v>
      </c>
      <c r="F14" s="9">
        <v>23899839.219999999</v>
      </c>
      <c r="G14" s="11">
        <f t="shared" si="0"/>
        <v>4.7061662159429063E-3</v>
      </c>
    </row>
    <row r="15" spans="1:7" ht="30" x14ac:dyDescent="0.25">
      <c r="A15" s="3" t="s">
        <v>476</v>
      </c>
      <c r="B15" s="3" t="s">
        <v>312</v>
      </c>
      <c r="C15" s="42" t="s">
        <v>313</v>
      </c>
      <c r="D15" s="38" t="s">
        <v>57</v>
      </c>
      <c r="E15" s="8">
        <v>29997</v>
      </c>
      <c r="F15" s="9">
        <v>31254474.239999998</v>
      </c>
      <c r="G15" s="11">
        <f t="shared" si="0"/>
        <v>6.1543824379478749E-3</v>
      </c>
    </row>
    <row r="16" spans="1:7" ht="30" x14ac:dyDescent="0.25">
      <c r="A16" s="3" t="s">
        <v>477</v>
      </c>
      <c r="B16" s="3" t="s">
        <v>312</v>
      </c>
      <c r="C16" s="3" t="s">
        <v>313</v>
      </c>
      <c r="D16" s="38" t="s">
        <v>738</v>
      </c>
      <c r="E16" s="8">
        <v>67033</v>
      </c>
      <c r="F16" s="9">
        <v>70509712.129999995</v>
      </c>
      <c r="G16" s="11">
        <f t="shared" si="0"/>
        <v>1.3884211607766025E-2</v>
      </c>
    </row>
    <row r="17" spans="1:7" ht="30" x14ac:dyDescent="0.25">
      <c r="A17" s="3" t="s">
        <v>437</v>
      </c>
      <c r="B17" s="3" t="s">
        <v>282</v>
      </c>
      <c r="C17" s="3" t="s">
        <v>283</v>
      </c>
      <c r="D17" s="38" t="s">
        <v>125</v>
      </c>
      <c r="E17" s="8">
        <v>6630</v>
      </c>
      <c r="F17" s="9">
        <v>6769230</v>
      </c>
      <c r="G17" s="11">
        <f t="shared" si="0"/>
        <v>1.3329429223644458E-3</v>
      </c>
    </row>
    <row r="18" spans="1:7" ht="30" x14ac:dyDescent="0.25">
      <c r="A18" s="3" t="s">
        <v>443</v>
      </c>
      <c r="B18" s="3" t="s">
        <v>282</v>
      </c>
      <c r="C18" s="3" t="s">
        <v>283</v>
      </c>
      <c r="D18" s="38" t="s">
        <v>127</v>
      </c>
      <c r="E18" s="8">
        <v>2</v>
      </c>
      <c r="F18" s="9">
        <v>2064.27</v>
      </c>
      <c r="G18" s="11">
        <f t="shared" si="0"/>
        <v>4.0647962712882481E-7</v>
      </c>
    </row>
    <row r="19" spans="1:7" ht="30" x14ac:dyDescent="0.25">
      <c r="A19" s="3" t="s">
        <v>444</v>
      </c>
      <c r="B19" s="3" t="s">
        <v>282</v>
      </c>
      <c r="C19" s="3" t="s">
        <v>283</v>
      </c>
      <c r="D19" s="38" t="s">
        <v>696</v>
      </c>
      <c r="E19" s="8">
        <v>2150</v>
      </c>
      <c r="F19" s="9">
        <v>2244705.89</v>
      </c>
      <c r="G19" s="11">
        <f t="shared" si="0"/>
        <v>4.4200962721982923E-4</v>
      </c>
    </row>
    <row r="20" spans="1:7" ht="30" x14ac:dyDescent="0.25">
      <c r="A20" s="3" t="s">
        <v>360</v>
      </c>
      <c r="B20" s="3" t="s">
        <v>206</v>
      </c>
      <c r="C20" s="3" t="s">
        <v>207</v>
      </c>
      <c r="D20" s="38" t="s">
        <v>132</v>
      </c>
      <c r="E20" s="8">
        <v>1259</v>
      </c>
      <c r="F20" s="9">
        <v>1306892.3600000001</v>
      </c>
      <c r="G20" s="11">
        <f t="shared" si="0"/>
        <v>2.5734284720037103E-4</v>
      </c>
    </row>
    <row r="21" spans="1:7" ht="30" x14ac:dyDescent="0.25">
      <c r="A21" s="3" t="s">
        <v>361</v>
      </c>
      <c r="B21" s="3" t="s">
        <v>206</v>
      </c>
      <c r="C21" s="3" t="s">
        <v>207</v>
      </c>
      <c r="D21" s="38" t="s">
        <v>691</v>
      </c>
      <c r="E21" s="8">
        <v>270</v>
      </c>
      <c r="F21" s="9">
        <v>275463.69</v>
      </c>
      <c r="G21" s="11">
        <f t="shared" si="0"/>
        <v>5.4242118520702326E-5</v>
      </c>
    </row>
    <row r="22" spans="1:7" ht="30" x14ac:dyDescent="0.25">
      <c r="A22" s="3" t="s">
        <v>439</v>
      </c>
      <c r="B22" s="3" t="s">
        <v>282</v>
      </c>
      <c r="C22" s="3" t="s">
        <v>283</v>
      </c>
      <c r="D22" s="38" t="s">
        <v>126</v>
      </c>
      <c r="E22" s="8">
        <v>53130</v>
      </c>
      <c r="F22" s="9">
        <v>59872649.149999999</v>
      </c>
      <c r="G22" s="11">
        <f t="shared" si="0"/>
        <v>1.1789645783597567E-2</v>
      </c>
    </row>
    <row r="23" spans="1:7" ht="30" x14ac:dyDescent="0.25">
      <c r="A23" s="3" t="s">
        <v>445</v>
      </c>
      <c r="B23" s="3" t="s">
        <v>282</v>
      </c>
      <c r="C23" s="3" t="s">
        <v>283</v>
      </c>
      <c r="D23" s="40" t="s">
        <v>687</v>
      </c>
      <c r="E23" s="8">
        <v>18</v>
      </c>
      <c r="F23" s="9">
        <v>20021.22</v>
      </c>
      <c r="G23" s="11">
        <f t="shared" si="0"/>
        <v>3.9424193735626497E-6</v>
      </c>
    </row>
    <row r="24" spans="1:7" x14ac:dyDescent="0.25">
      <c r="A24" s="3" t="s">
        <v>42</v>
      </c>
      <c r="B24" s="3" t="s">
        <v>188</v>
      </c>
      <c r="C24" s="3" t="s">
        <v>189</v>
      </c>
      <c r="D24" s="39" t="s">
        <v>148</v>
      </c>
      <c r="E24" s="8">
        <v>41337</v>
      </c>
      <c r="F24" s="9">
        <v>42452685.630000003</v>
      </c>
      <c r="G24" s="11">
        <f t="shared" si="0"/>
        <v>8.3594451430770295E-3</v>
      </c>
    </row>
    <row r="25" spans="1:7" x14ac:dyDescent="0.25">
      <c r="A25" s="3" t="s">
        <v>43</v>
      </c>
      <c r="B25" s="3" t="s">
        <v>188</v>
      </c>
      <c r="C25" s="41" t="s">
        <v>189</v>
      </c>
      <c r="D25" s="38" t="s">
        <v>149</v>
      </c>
      <c r="E25" s="8">
        <v>32000</v>
      </c>
      <c r="F25" s="9">
        <v>33259520</v>
      </c>
      <c r="G25" s="11">
        <f t="shared" si="0"/>
        <v>6.549200098864825E-3</v>
      </c>
    </row>
    <row r="26" spans="1:7" ht="30" x14ac:dyDescent="0.25">
      <c r="A26" s="3" t="s">
        <v>407</v>
      </c>
      <c r="B26" s="3" t="s">
        <v>262</v>
      </c>
      <c r="C26" s="3" t="s">
        <v>263</v>
      </c>
      <c r="D26" s="38" t="s">
        <v>82</v>
      </c>
      <c r="E26" s="8">
        <v>60000</v>
      </c>
      <c r="F26" s="9">
        <v>62627918.399999999</v>
      </c>
      <c r="G26" s="11">
        <f t="shared" si="0"/>
        <v>1.2332191486136245E-2</v>
      </c>
    </row>
    <row r="27" spans="1:7" ht="30" x14ac:dyDescent="0.25">
      <c r="A27" s="3" t="s">
        <v>456</v>
      </c>
      <c r="B27" s="3" t="s">
        <v>292</v>
      </c>
      <c r="C27" s="3" t="s">
        <v>293</v>
      </c>
      <c r="D27" s="38" t="s">
        <v>155</v>
      </c>
      <c r="E27" s="8">
        <v>425</v>
      </c>
      <c r="F27" s="9">
        <v>454053.15</v>
      </c>
      <c r="G27" s="11">
        <f t="shared" si="0"/>
        <v>8.9408534304460358E-5</v>
      </c>
    </row>
    <row r="28" spans="1:7" x14ac:dyDescent="0.25">
      <c r="A28" s="3" t="s">
        <v>447</v>
      </c>
      <c r="B28" s="3" t="s">
        <v>286</v>
      </c>
      <c r="C28" s="3" t="s">
        <v>287</v>
      </c>
      <c r="D28" s="38" t="s">
        <v>103</v>
      </c>
      <c r="E28" s="8">
        <v>37300</v>
      </c>
      <c r="F28" s="9">
        <v>38956866</v>
      </c>
      <c r="G28" s="11">
        <f t="shared" si="0"/>
        <v>7.6710761507882167E-3</v>
      </c>
    </row>
    <row r="29" spans="1:7" x14ac:dyDescent="0.25">
      <c r="A29" s="3" t="s">
        <v>45</v>
      </c>
      <c r="B29" s="3" t="s">
        <v>188</v>
      </c>
      <c r="C29" s="3" t="s">
        <v>189</v>
      </c>
      <c r="D29" s="38" t="s">
        <v>100</v>
      </c>
      <c r="E29" s="8">
        <v>72221</v>
      </c>
      <c r="F29" s="9">
        <v>94447747.780000001</v>
      </c>
      <c r="G29" s="11">
        <f t="shared" si="0"/>
        <v>1.8597899160851871E-2</v>
      </c>
    </row>
    <row r="30" spans="1:7" x14ac:dyDescent="0.25">
      <c r="A30" s="3" t="s">
        <v>30</v>
      </c>
      <c r="B30" s="3" t="s">
        <v>188</v>
      </c>
      <c r="C30" s="41" t="s">
        <v>189</v>
      </c>
      <c r="D30" s="39" t="s">
        <v>136</v>
      </c>
      <c r="E30" s="8">
        <v>15801</v>
      </c>
      <c r="F30" s="9">
        <v>16100270.939999999</v>
      </c>
      <c r="G30" s="11">
        <f t="shared" si="0"/>
        <v>3.1703372758235373E-3</v>
      </c>
    </row>
    <row r="31" spans="1:7" ht="30" x14ac:dyDescent="0.25">
      <c r="A31" s="3" t="s">
        <v>358</v>
      </c>
      <c r="B31" s="3" t="s">
        <v>206</v>
      </c>
      <c r="C31" s="3" t="s">
        <v>207</v>
      </c>
      <c r="D31" s="38" t="s">
        <v>690</v>
      </c>
      <c r="E31" s="8">
        <v>225</v>
      </c>
      <c r="F31" s="9">
        <v>225886.5</v>
      </c>
      <c r="G31" s="11">
        <f t="shared" si="0"/>
        <v>4.4479772652528633E-5</v>
      </c>
    </row>
    <row r="32" spans="1:7" ht="30" x14ac:dyDescent="0.25">
      <c r="A32" s="3" t="s">
        <v>409</v>
      </c>
      <c r="B32" s="3" t="s">
        <v>262</v>
      </c>
      <c r="C32" s="3" t="s">
        <v>263</v>
      </c>
      <c r="D32" s="39" t="s">
        <v>688</v>
      </c>
      <c r="E32" s="8">
        <v>2490</v>
      </c>
      <c r="F32" s="9">
        <v>2808446.1</v>
      </c>
      <c r="G32" s="11">
        <f t="shared" si="0"/>
        <v>5.5301686481875061E-4</v>
      </c>
    </row>
    <row r="33" spans="1:7" ht="30" x14ac:dyDescent="0.25">
      <c r="A33" s="3" t="s">
        <v>410</v>
      </c>
      <c r="B33" s="3" t="s">
        <v>262</v>
      </c>
      <c r="C33" s="3" t="s">
        <v>263</v>
      </c>
      <c r="D33" s="38" t="s">
        <v>83</v>
      </c>
      <c r="E33" s="8">
        <v>34629</v>
      </c>
      <c r="F33" s="9">
        <v>35340625.950000003</v>
      </c>
      <c r="G33" s="11">
        <f t="shared" si="0"/>
        <v>6.9589949273376403E-3</v>
      </c>
    </row>
    <row r="34" spans="1:7" ht="27.75" customHeight="1" x14ac:dyDescent="0.25">
      <c r="A34" s="3" t="s">
        <v>379</v>
      </c>
      <c r="B34" s="3" t="s">
        <v>226</v>
      </c>
      <c r="C34" s="41" t="s">
        <v>227</v>
      </c>
      <c r="D34" s="38" t="s">
        <v>113</v>
      </c>
      <c r="E34" s="8">
        <v>470</v>
      </c>
      <c r="F34" s="9">
        <v>475040.82</v>
      </c>
      <c r="G34" s="11">
        <f t="shared" si="0"/>
        <v>9.3541259323911687E-5</v>
      </c>
    </row>
    <row r="35" spans="1:7" x14ac:dyDescent="0.25">
      <c r="A35" s="3" t="s">
        <v>464</v>
      </c>
      <c r="B35" s="3" t="s">
        <v>302</v>
      </c>
      <c r="C35" s="3" t="s">
        <v>303</v>
      </c>
      <c r="D35" s="38" t="s">
        <v>168</v>
      </c>
      <c r="E35" s="8">
        <v>15050</v>
      </c>
      <c r="F35" s="9">
        <v>15795125.5</v>
      </c>
      <c r="G35" s="11">
        <f t="shared" si="0"/>
        <v>3.1102504632112044E-3</v>
      </c>
    </row>
    <row r="36" spans="1:7" ht="30" x14ac:dyDescent="0.25">
      <c r="A36" s="3" t="s">
        <v>392</v>
      </c>
      <c r="B36" s="3" t="s">
        <v>242</v>
      </c>
      <c r="C36" s="3" t="s">
        <v>243</v>
      </c>
      <c r="D36" s="38" t="s">
        <v>692</v>
      </c>
      <c r="E36" s="8">
        <v>742</v>
      </c>
      <c r="F36" s="9">
        <v>799795.46</v>
      </c>
      <c r="G36" s="11">
        <f t="shared" si="0"/>
        <v>1.5748935960902737E-4</v>
      </c>
    </row>
    <row r="37" spans="1:7" x14ac:dyDescent="0.25">
      <c r="A37" s="3" t="s">
        <v>346</v>
      </c>
      <c r="B37" s="3" t="s">
        <v>200</v>
      </c>
      <c r="C37" s="3" t="s">
        <v>201</v>
      </c>
      <c r="D37" s="38" t="s">
        <v>699</v>
      </c>
      <c r="E37" s="8">
        <v>3700</v>
      </c>
      <c r="F37" s="9">
        <v>3943288.43</v>
      </c>
      <c r="G37" s="11">
        <f t="shared" ref="G37:G68" si="1">F37/$F$264</f>
        <v>7.7648098876978737E-4</v>
      </c>
    </row>
    <row r="38" spans="1:7" x14ac:dyDescent="0.25">
      <c r="A38" s="3" t="s">
        <v>425</v>
      </c>
      <c r="B38" s="3" t="s">
        <v>272</v>
      </c>
      <c r="C38" s="41" t="s">
        <v>273</v>
      </c>
      <c r="D38" s="38" t="s">
        <v>94</v>
      </c>
      <c r="E38" s="8">
        <v>27100</v>
      </c>
      <c r="F38" s="9">
        <v>27717067</v>
      </c>
      <c r="G38" s="11">
        <f t="shared" si="1"/>
        <v>5.4578243443273678E-3</v>
      </c>
    </row>
    <row r="39" spans="1:7" x14ac:dyDescent="0.25">
      <c r="A39" s="3" t="s">
        <v>426</v>
      </c>
      <c r="B39" s="3" t="s">
        <v>272</v>
      </c>
      <c r="C39" s="42" t="s">
        <v>273</v>
      </c>
      <c r="D39" s="38" t="s">
        <v>95</v>
      </c>
      <c r="E39" s="8">
        <v>17370</v>
      </c>
      <c r="F39" s="9">
        <v>17675885.699999999</v>
      </c>
      <c r="G39" s="11">
        <f t="shared" si="1"/>
        <v>3.4805948003447836E-3</v>
      </c>
    </row>
    <row r="40" spans="1:7" ht="30" x14ac:dyDescent="0.25">
      <c r="A40" s="3" t="s">
        <v>412</v>
      </c>
      <c r="B40" s="3" t="s">
        <v>262</v>
      </c>
      <c r="C40" s="3" t="s">
        <v>263</v>
      </c>
      <c r="D40" s="38" t="s">
        <v>708</v>
      </c>
      <c r="E40" s="8">
        <v>7087</v>
      </c>
      <c r="F40" s="9">
        <v>7283239.0300000003</v>
      </c>
      <c r="G40" s="11">
        <f t="shared" si="1"/>
        <v>1.4341574916093844E-3</v>
      </c>
    </row>
    <row r="41" spans="1:7" x14ac:dyDescent="0.25">
      <c r="A41" s="3" t="s">
        <v>448</v>
      </c>
      <c r="B41" s="3" t="s">
        <v>288</v>
      </c>
      <c r="C41" s="3" t="s">
        <v>289</v>
      </c>
      <c r="D41" s="38" t="s">
        <v>697</v>
      </c>
      <c r="E41" s="8">
        <v>3030</v>
      </c>
      <c r="F41" s="9">
        <v>3158169</v>
      </c>
      <c r="G41" s="11">
        <f t="shared" si="1"/>
        <v>6.2188151624051769E-4</v>
      </c>
    </row>
    <row r="42" spans="1:7" x14ac:dyDescent="0.25">
      <c r="A42" s="3" t="s">
        <v>402</v>
      </c>
      <c r="B42" s="3" t="s">
        <v>258</v>
      </c>
      <c r="C42" s="3" t="s">
        <v>259</v>
      </c>
      <c r="D42" s="38" t="s">
        <v>703</v>
      </c>
      <c r="E42" s="8">
        <v>5000</v>
      </c>
      <c r="F42" s="9">
        <v>5129053.7</v>
      </c>
      <c r="G42" s="11">
        <f t="shared" si="1"/>
        <v>1.0099724529735545E-3</v>
      </c>
    </row>
    <row r="43" spans="1:7" x14ac:dyDescent="0.25">
      <c r="A43" s="3" t="s">
        <v>463</v>
      </c>
      <c r="B43" s="3" t="s">
        <v>302</v>
      </c>
      <c r="C43" s="41" t="s">
        <v>303</v>
      </c>
      <c r="D43" s="38" t="s">
        <v>167</v>
      </c>
      <c r="E43" s="8">
        <v>20</v>
      </c>
      <c r="F43" s="9">
        <v>22022.400000000001</v>
      </c>
      <c r="G43" s="11">
        <f t="shared" si="1"/>
        <v>4.3364758197725258E-6</v>
      </c>
    </row>
    <row r="44" spans="1:7" x14ac:dyDescent="0.25">
      <c r="A44" s="3" t="s">
        <v>44</v>
      </c>
      <c r="B44" s="3" t="s">
        <v>188</v>
      </c>
      <c r="C44" s="3" t="s">
        <v>189</v>
      </c>
      <c r="D44" s="38" t="s">
        <v>150</v>
      </c>
      <c r="E44" s="8">
        <v>68645</v>
      </c>
      <c r="F44" s="9">
        <v>69671242.75</v>
      </c>
      <c r="G44" s="11">
        <f t="shared" si="1"/>
        <v>1.3719106887481696E-2</v>
      </c>
    </row>
    <row r="45" spans="1:7" ht="30" x14ac:dyDescent="0.25">
      <c r="A45" s="3" t="s">
        <v>438</v>
      </c>
      <c r="B45" s="3" t="s">
        <v>282</v>
      </c>
      <c r="C45" s="3" t="s">
        <v>283</v>
      </c>
      <c r="D45" s="38" t="s">
        <v>120</v>
      </c>
      <c r="E45" s="8">
        <v>30360</v>
      </c>
      <c r="F45" s="9">
        <v>31953900</v>
      </c>
      <c r="G45" s="11">
        <f t="shared" si="1"/>
        <v>6.2921077946740279E-3</v>
      </c>
    </row>
    <row r="46" spans="1:7" x14ac:dyDescent="0.25">
      <c r="A46" s="3" t="s">
        <v>31</v>
      </c>
      <c r="B46" s="3" t="s">
        <v>188</v>
      </c>
      <c r="C46" s="3" t="s">
        <v>189</v>
      </c>
      <c r="D46" s="41" t="s">
        <v>137</v>
      </c>
      <c r="E46" s="8">
        <v>8176</v>
      </c>
      <c r="F46" s="9">
        <v>8602868.9600000009</v>
      </c>
      <c r="G46" s="11">
        <f t="shared" si="1"/>
        <v>1.6940085197667655E-3</v>
      </c>
    </row>
    <row r="47" spans="1:7" ht="30" x14ac:dyDescent="0.25">
      <c r="A47" s="3" t="s">
        <v>406</v>
      </c>
      <c r="B47" s="3" t="s">
        <v>262</v>
      </c>
      <c r="C47" s="3" t="s">
        <v>263</v>
      </c>
      <c r="D47" s="39" t="s">
        <v>729</v>
      </c>
      <c r="E47" s="8">
        <v>34526</v>
      </c>
      <c r="F47" s="9">
        <v>37998625.079999998</v>
      </c>
      <c r="G47" s="11">
        <f t="shared" si="1"/>
        <v>7.4823869716298787E-3</v>
      </c>
    </row>
    <row r="48" spans="1:7" ht="30" x14ac:dyDescent="0.25">
      <c r="A48" s="3" t="s">
        <v>427</v>
      </c>
      <c r="B48" s="3" t="s">
        <v>274</v>
      </c>
      <c r="C48" s="3" t="s">
        <v>275</v>
      </c>
      <c r="D48" s="38" t="s">
        <v>96</v>
      </c>
      <c r="E48" s="8">
        <v>35</v>
      </c>
      <c r="F48" s="9">
        <v>36495.199999999997</v>
      </c>
      <c r="G48" s="11">
        <f t="shared" si="1"/>
        <v>7.1863444646252116E-6</v>
      </c>
    </row>
    <row r="49" spans="1:7" x14ac:dyDescent="0.25">
      <c r="A49" s="3" t="s">
        <v>32</v>
      </c>
      <c r="B49" s="3" t="s">
        <v>188</v>
      </c>
      <c r="C49" s="3" t="s">
        <v>189</v>
      </c>
      <c r="D49" s="38" t="s">
        <v>138</v>
      </c>
      <c r="E49" s="8">
        <v>22027</v>
      </c>
      <c r="F49" s="9">
        <v>24044893.469999999</v>
      </c>
      <c r="G49" s="11">
        <f t="shared" si="1"/>
        <v>4.7347291449461133E-3</v>
      </c>
    </row>
    <row r="50" spans="1:7" ht="30" x14ac:dyDescent="0.25">
      <c r="A50" s="3" t="s">
        <v>472</v>
      </c>
      <c r="B50" s="3" t="s">
        <v>308</v>
      </c>
      <c r="C50" s="3" t="s">
        <v>309</v>
      </c>
      <c r="D50" s="38" t="s">
        <v>693</v>
      </c>
      <c r="E50" s="8">
        <v>865</v>
      </c>
      <c r="F50" s="9">
        <v>931682.85</v>
      </c>
      <c r="G50" s="11">
        <f t="shared" si="1"/>
        <v>1.8345957528342747E-4</v>
      </c>
    </row>
    <row r="51" spans="1:7" x14ac:dyDescent="0.25">
      <c r="A51" s="3" t="s">
        <v>418</v>
      </c>
      <c r="B51" s="3" t="s">
        <v>264</v>
      </c>
      <c r="C51" s="3" t="s">
        <v>265</v>
      </c>
      <c r="D51" s="38" t="s">
        <v>71</v>
      </c>
      <c r="E51" s="8">
        <v>10000</v>
      </c>
      <c r="F51" s="9">
        <v>10737100</v>
      </c>
      <c r="G51" s="11">
        <f t="shared" si="1"/>
        <v>2.1142643183522042E-3</v>
      </c>
    </row>
    <row r="52" spans="1:7" ht="30" x14ac:dyDescent="0.25">
      <c r="A52" s="3" t="s">
        <v>408</v>
      </c>
      <c r="B52" s="3" t="s">
        <v>262</v>
      </c>
      <c r="C52" s="3" t="s">
        <v>263</v>
      </c>
      <c r="D52" s="38" t="s">
        <v>78</v>
      </c>
      <c r="E52" s="8">
        <v>63997</v>
      </c>
      <c r="F52" s="9">
        <v>68647022.019999996</v>
      </c>
      <c r="G52" s="11">
        <f t="shared" si="1"/>
        <v>1.3517425489007652E-2</v>
      </c>
    </row>
    <row r="53" spans="1:7" x14ac:dyDescent="0.25">
      <c r="A53" s="3" t="s">
        <v>449</v>
      </c>
      <c r="B53" s="3" t="s">
        <v>288</v>
      </c>
      <c r="C53" s="3" t="s">
        <v>289</v>
      </c>
      <c r="D53" s="38" t="s">
        <v>707</v>
      </c>
      <c r="E53" s="8">
        <v>6086</v>
      </c>
      <c r="F53" s="9">
        <v>6510498.5</v>
      </c>
      <c r="G53" s="11">
        <f t="shared" si="1"/>
        <v>1.2819955735939451E-3</v>
      </c>
    </row>
    <row r="54" spans="1:7" x14ac:dyDescent="0.25">
      <c r="A54" s="3" t="s">
        <v>33</v>
      </c>
      <c r="B54" s="3" t="s">
        <v>188</v>
      </c>
      <c r="C54" s="3" t="s">
        <v>189</v>
      </c>
      <c r="D54" s="39" t="s">
        <v>139</v>
      </c>
      <c r="E54" s="8">
        <v>11900</v>
      </c>
      <c r="F54" s="9">
        <v>12616618</v>
      </c>
      <c r="G54" s="11">
        <f t="shared" si="1"/>
        <v>2.4843640513434869E-3</v>
      </c>
    </row>
    <row r="55" spans="1:7" ht="30" x14ac:dyDescent="0.25">
      <c r="A55" s="3" t="s">
        <v>440</v>
      </c>
      <c r="B55" s="3" t="s">
        <v>282</v>
      </c>
      <c r="C55" s="3" t="s">
        <v>283</v>
      </c>
      <c r="D55" s="39" t="s">
        <v>121</v>
      </c>
      <c r="E55" s="8">
        <v>110795</v>
      </c>
      <c r="F55" s="9">
        <v>119687406.7</v>
      </c>
      <c r="G55" s="11">
        <f t="shared" si="1"/>
        <v>2.3567892013850907E-2</v>
      </c>
    </row>
    <row r="56" spans="1:7" x14ac:dyDescent="0.25">
      <c r="A56" s="3" t="s">
        <v>347</v>
      </c>
      <c r="B56" s="3" t="s">
        <v>200</v>
      </c>
      <c r="C56" s="3" t="s">
        <v>201</v>
      </c>
      <c r="D56" s="38" t="s">
        <v>689</v>
      </c>
      <c r="E56" s="8">
        <v>175</v>
      </c>
      <c r="F56" s="9">
        <v>181595.75</v>
      </c>
      <c r="G56" s="11">
        <f t="shared" si="1"/>
        <v>3.5758390495516231E-5</v>
      </c>
    </row>
    <row r="57" spans="1:7" ht="30" x14ac:dyDescent="0.25">
      <c r="A57" s="3" t="s">
        <v>393</v>
      </c>
      <c r="B57" s="3" t="s">
        <v>244</v>
      </c>
      <c r="C57" s="3" t="s">
        <v>245</v>
      </c>
      <c r="D57" s="38" t="s">
        <v>87</v>
      </c>
      <c r="E57" s="8">
        <v>15754</v>
      </c>
      <c r="F57" s="9">
        <v>16557296.460000001</v>
      </c>
      <c r="G57" s="11">
        <f t="shared" si="1"/>
        <v>3.2603311055831898E-3</v>
      </c>
    </row>
    <row r="58" spans="1:7" x14ac:dyDescent="0.25">
      <c r="A58" s="3" t="s">
        <v>348</v>
      </c>
      <c r="B58" s="3" t="s">
        <v>200</v>
      </c>
      <c r="C58" s="3" t="s">
        <v>201</v>
      </c>
      <c r="D58" s="38" t="s">
        <v>702</v>
      </c>
      <c r="E58" s="8">
        <v>4731</v>
      </c>
      <c r="F58" s="9">
        <v>4805324.01</v>
      </c>
      <c r="G58" s="11">
        <f t="shared" si="1"/>
        <v>9.4622617768895989E-4</v>
      </c>
    </row>
    <row r="59" spans="1:7" x14ac:dyDescent="0.25">
      <c r="A59" s="3" t="s">
        <v>403</v>
      </c>
      <c r="B59" s="3" t="s">
        <v>258</v>
      </c>
      <c r="C59" s="3" t="s">
        <v>259</v>
      </c>
      <c r="D59" s="38" t="s">
        <v>53</v>
      </c>
      <c r="E59" s="8">
        <v>8850</v>
      </c>
      <c r="F59" s="9">
        <v>9246214.5</v>
      </c>
      <c r="G59" s="11">
        <f t="shared" si="1"/>
        <v>1.8206910056887584E-3</v>
      </c>
    </row>
    <row r="60" spans="1:7" x14ac:dyDescent="0.25">
      <c r="A60" s="3" t="s">
        <v>625</v>
      </c>
      <c r="B60" s="3" t="s">
        <v>328</v>
      </c>
      <c r="C60" s="3" t="s">
        <v>329</v>
      </c>
      <c r="D60" s="38" t="s">
        <v>64</v>
      </c>
      <c r="E60" s="8">
        <v>3120</v>
      </c>
      <c r="F60" s="9">
        <v>3217000.8</v>
      </c>
      <c r="G60" s="11">
        <f t="shared" si="1"/>
        <v>6.334662062894539E-4</v>
      </c>
    </row>
    <row r="61" spans="1:7" ht="30" x14ac:dyDescent="0.25">
      <c r="A61" s="3" t="s">
        <v>376</v>
      </c>
      <c r="B61" s="3" t="s">
        <v>226</v>
      </c>
      <c r="C61" s="3" t="s">
        <v>227</v>
      </c>
      <c r="D61" s="38" t="s">
        <v>108</v>
      </c>
      <c r="E61" s="8">
        <v>17452</v>
      </c>
      <c r="F61" s="9">
        <v>18426694.199999999</v>
      </c>
      <c r="G61" s="11">
        <f t="shared" si="1"/>
        <v>3.6284380374819567E-3</v>
      </c>
    </row>
    <row r="62" spans="1:7" ht="30" x14ac:dyDescent="0.25">
      <c r="A62" s="3" t="s">
        <v>371</v>
      </c>
      <c r="B62" s="3" t="s">
        <v>220</v>
      </c>
      <c r="C62" s="3" t="s">
        <v>221</v>
      </c>
      <c r="D62" s="38" t="s">
        <v>733</v>
      </c>
      <c r="E62" s="8">
        <v>49950</v>
      </c>
      <c r="F62" s="9">
        <v>34124341.5</v>
      </c>
      <c r="G62" s="11">
        <f t="shared" si="1"/>
        <v>6.7194938689883986E-3</v>
      </c>
    </row>
    <row r="63" spans="1:7" ht="30" x14ac:dyDescent="0.25">
      <c r="A63" s="3" t="s">
        <v>356</v>
      </c>
      <c r="B63" s="3" t="s">
        <v>206</v>
      </c>
      <c r="C63" s="3" t="s">
        <v>207</v>
      </c>
      <c r="D63" s="38" t="s">
        <v>128</v>
      </c>
      <c r="E63" s="8">
        <v>59307</v>
      </c>
      <c r="F63" s="9">
        <v>60174661.409999996</v>
      </c>
      <c r="G63" s="11">
        <f t="shared" si="1"/>
        <v>1.1849115635328752E-2</v>
      </c>
    </row>
    <row r="64" spans="1:7" x14ac:dyDescent="0.25">
      <c r="A64" s="3" t="s">
        <v>423</v>
      </c>
      <c r="B64" s="3" t="s">
        <v>268</v>
      </c>
      <c r="C64" s="3" t="s">
        <v>269</v>
      </c>
      <c r="D64" s="38" t="s">
        <v>76</v>
      </c>
      <c r="E64" s="8">
        <v>74570</v>
      </c>
      <c r="F64" s="9">
        <v>76005472.5</v>
      </c>
      <c r="G64" s="11">
        <f t="shared" si="1"/>
        <v>1.4966393021043831E-2</v>
      </c>
    </row>
    <row r="65" spans="1:7" x14ac:dyDescent="0.25">
      <c r="A65" s="3" t="s">
        <v>433</v>
      </c>
      <c r="B65" s="3" t="s">
        <v>278</v>
      </c>
      <c r="C65" s="3" t="s">
        <v>279</v>
      </c>
      <c r="D65" s="38" t="s">
        <v>91</v>
      </c>
      <c r="E65" s="8">
        <v>2800</v>
      </c>
      <c r="F65" s="9">
        <v>3004036</v>
      </c>
      <c r="G65" s="11">
        <f t="shared" si="1"/>
        <v>5.9153087200878099E-4</v>
      </c>
    </row>
    <row r="66" spans="1:7" x14ac:dyDescent="0.25">
      <c r="A66" s="3" t="s">
        <v>27</v>
      </c>
      <c r="B66" s="3" t="s">
        <v>188</v>
      </c>
      <c r="C66" s="3" t="s">
        <v>189</v>
      </c>
      <c r="D66" s="38" t="s">
        <v>133</v>
      </c>
      <c r="E66" s="8">
        <v>62767</v>
      </c>
      <c r="F66" s="9">
        <v>64913003.729999997</v>
      </c>
      <c r="G66" s="11">
        <f t="shared" si="1"/>
        <v>1.2782152311462364E-2</v>
      </c>
    </row>
    <row r="67" spans="1:7" ht="30" x14ac:dyDescent="0.25">
      <c r="A67" s="3" t="s">
        <v>469</v>
      </c>
      <c r="B67" s="3" t="s">
        <v>306</v>
      </c>
      <c r="C67" s="42" t="s">
        <v>307</v>
      </c>
      <c r="D67" s="38" t="s">
        <v>706</v>
      </c>
      <c r="E67" s="8">
        <v>6000</v>
      </c>
      <c r="F67" s="9">
        <v>6241320</v>
      </c>
      <c r="G67" s="11">
        <f t="shared" si="1"/>
        <v>1.2289910846893463E-3</v>
      </c>
    </row>
    <row r="68" spans="1:7" x14ac:dyDescent="0.25">
      <c r="A68" s="3" t="s">
        <v>420</v>
      </c>
      <c r="B68" s="3" t="s">
        <v>264</v>
      </c>
      <c r="C68" s="41" t="s">
        <v>265</v>
      </c>
      <c r="D68" s="38" t="s">
        <v>72</v>
      </c>
      <c r="E68" s="8">
        <v>30000</v>
      </c>
      <c r="F68" s="9">
        <v>31936800</v>
      </c>
      <c r="G68" s="11">
        <f t="shared" si="1"/>
        <v>6.2887405987045557E-3</v>
      </c>
    </row>
    <row r="69" spans="1:7" ht="30" x14ac:dyDescent="0.25">
      <c r="A69" s="3" t="s">
        <v>470</v>
      </c>
      <c r="B69" s="3" t="s">
        <v>306</v>
      </c>
      <c r="C69" s="3" t="s">
        <v>307</v>
      </c>
      <c r="D69" s="38" t="s">
        <v>731</v>
      </c>
      <c r="E69" s="8">
        <v>47505</v>
      </c>
      <c r="F69" s="9">
        <v>48689299.649999999</v>
      </c>
      <c r="G69" s="11">
        <f t="shared" ref="G69:G100" si="2">F69/$F$264</f>
        <v>9.5875095636208541E-3</v>
      </c>
    </row>
    <row r="70" spans="1:7" x14ac:dyDescent="0.25">
      <c r="A70" s="42" t="s">
        <v>48</v>
      </c>
      <c r="B70" s="42" t="s">
        <v>190</v>
      </c>
      <c r="C70" s="42" t="s">
        <v>191</v>
      </c>
      <c r="D70" s="42" t="s">
        <v>92</v>
      </c>
      <c r="E70" s="8">
        <v>4000</v>
      </c>
      <c r="F70" s="9">
        <v>2045080</v>
      </c>
      <c r="G70" s="11">
        <f t="shared" si="2"/>
        <v>4.0270088498530572E-4</v>
      </c>
    </row>
    <row r="71" spans="1:7" ht="30" x14ac:dyDescent="0.25">
      <c r="A71" s="3" t="s">
        <v>411</v>
      </c>
      <c r="B71" s="3" t="s">
        <v>262</v>
      </c>
      <c r="C71" s="42" t="s">
        <v>263</v>
      </c>
      <c r="D71" s="38" t="s">
        <v>709</v>
      </c>
      <c r="E71" s="8">
        <v>9950</v>
      </c>
      <c r="F71" s="9">
        <v>9749706.5</v>
      </c>
      <c r="G71" s="11">
        <f t="shared" si="2"/>
        <v>1.9198346450490873E-3</v>
      </c>
    </row>
    <row r="72" spans="1:7" x14ac:dyDescent="0.25">
      <c r="A72" s="3" t="s">
        <v>343</v>
      </c>
      <c r="B72" s="3" t="s">
        <v>196</v>
      </c>
      <c r="C72" s="3" t="s">
        <v>197</v>
      </c>
      <c r="D72" s="38" t="s">
        <v>84</v>
      </c>
      <c r="E72" s="8">
        <v>42700</v>
      </c>
      <c r="F72" s="9">
        <v>42772885.479999997</v>
      </c>
      <c r="G72" s="11">
        <f t="shared" si="2"/>
        <v>8.4224963503487064E-3</v>
      </c>
    </row>
    <row r="73" spans="1:7" ht="30" x14ac:dyDescent="0.25">
      <c r="A73" s="3" t="s">
        <v>413</v>
      </c>
      <c r="B73" s="3" t="s">
        <v>262</v>
      </c>
      <c r="C73" s="39" t="s">
        <v>263</v>
      </c>
      <c r="D73" s="38" t="s">
        <v>79</v>
      </c>
      <c r="E73" s="8">
        <v>5793</v>
      </c>
      <c r="F73" s="9">
        <v>5684960.5499999998</v>
      </c>
      <c r="G73" s="11">
        <f t="shared" si="2"/>
        <v>1.1194372076356672E-3</v>
      </c>
    </row>
    <row r="74" spans="1:7" ht="30" x14ac:dyDescent="0.25">
      <c r="A74" s="3" t="s">
        <v>441</v>
      </c>
      <c r="B74" s="3" t="s">
        <v>282</v>
      </c>
      <c r="C74" s="41" t="s">
        <v>283</v>
      </c>
      <c r="D74" s="38" t="s">
        <v>122</v>
      </c>
      <c r="E74" s="8">
        <v>8165</v>
      </c>
      <c r="F74" s="9">
        <v>8423503.9000000004</v>
      </c>
      <c r="G74" s="11">
        <f t="shared" si="2"/>
        <v>1.6586893790009067E-3</v>
      </c>
    </row>
    <row r="75" spans="1:7" ht="30" x14ac:dyDescent="0.25">
      <c r="A75" s="3" t="s">
        <v>377</v>
      </c>
      <c r="B75" s="3" t="s">
        <v>226</v>
      </c>
      <c r="C75" s="42" t="s">
        <v>227</v>
      </c>
      <c r="D75" s="38" t="s">
        <v>730</v>
      </c>
      <c r="E75" s="8">
        <v>44756</v>
      </c>
      <c r="F75" s="9">
        <v>45319925.600000001</v>
      </c>
      <c r="G75" s="11">
        <f t="shared" si="2"/>
        <v>8.924039229070849E-3</v>
      </c>
    </row>
    <row r="76" spans="1:7" x14ac:dyDescent="0.25">
      <c r="A76" s="3" t="s">
        <v>777</v>
      </c>
      <c r="B76" s="3" t="s">
        <v>188</v>
      </c>
      <c r="C76" s="3" t="s">
        <v>189</v>
      </c>
      <c r="D76" s="38" t="s">
        <v>776</v>
      </c>
      <c r="E76" s="8">
        <v>20890</v>
      </c>
      <c r="F76" s="9">
        <v>21265811.100000001</v>
      </c>
      <c r="G76" s="11">
        <f t="shared" si="2"/>
        <v>4.187494352250444E-3</v>
      </c>
    </row>
    <row r="77" spans="1:7" x14ac:dyDescent="0.25">
      <c r="A77" s="3" t="s">
        <v>34</v>
      </c>
      <c r="B77" s="3" t="s">
        <v>188</v>
      </c>
      <c r="C77" s="3" t="s">
        <v>189</v>
      </c>
      <c r="D77" s="38" t="s">
        <v>140</v>
      </c>
      <c r="E77" s="8">
        <v>29000</v>
      </c>
      <c r="F77" s="9">
        <v>30244970</v>
      </c>
      <c r="G77" s="11">
        <f t="shared" si="2"/>
        <v>5.9555988936149306E-3</v>
      </c>
    </row>
    <row r="78" spans="1:7" ht="30" x14ac:dyDescent="0.25">
      <c r="A78" s="3" t="s">
        <v>386</v>
      </c>
      <c r="B78" s="3" t="s">
        <v>234</v>
      </c>
      <c r="C78" s="3" t="s">
        <v>235</v>
      </c>
      <c r="D78" s="38" t="s">
        <v>70</v>
      </c>
      <c r="E78" s="8">
        <v>5000</v>
      </c>
      <c r="F78" s="9">
        <v>5111971</v>
      </c>
      <c r="G78" s="11">
        <f t="shared" si="2"/>
        <v>1.0066086635824604E-3</v>
      </c>
    </row>
    <row r="79" spans="1:7" ht="30" x14ac:dyDescent="0.25">
      <c r="A79" s="3" t="s">
        <v>442</v>
      </c>
      <c r="B79" s="3" t="s">
        <v>282</v>
      </c>
      <c r="C79" s="39" t="s">
        <v>283</v>
      </c>
      <c r="D79" s="38" t="s">
        <v>123</v>
      </c>
      <c r="E79" s="8">
        <v>15070</v>
      </c>
      <c r="F79" s="9">
        <v>15470862</v>
      </c>
      <c r="G79" s="11">
        <f t="shared" si="2"/>
        <v>3.0463990743078693E-3</v>
      </c>
    </row>
    <row r="80" spans="1:7" ht="30" x14ac:dyDescent="0.25">
      <c r="A80" s="3" t="s">
        <v>428</v>
      </c>
      <c r="B80" s="3" t="s">
        <v>274</v>
      </c>
      <c r="C80" s="3" t="s">
        <v>275</v>
      </c>
      <c r="D80" s="38" t="s">
        <v>97</v>
      </c>
      <c r="E80" s="8">
        <v>8900</v>
      </c>
      <c r="F80" s="9">
        <v>9024155</v>
      </c>
      <c r="G80" s="11">
        <f t="shared" si="2"/>
        <v>1.7769648154324386E-3</v>
      </c>
    </row>
    <row r="81" spans="1:7" ht="30" x14ac:dyDescent="0.25">
      <c r="A81" s="3" t="s">
        <v>429</v>
      </c>
      <c r="B81" s="3" t="s">
        <v>274</v>
      </c>
      <c r="C81" s="3" t="s">
        <v>275</v>
      </c>
      <c r="D81" s="38" t="s">
        <v>695</v>
      </c>
      <c r="E81" s="8">
        <v>1943</v>
      </c>
      <c r="F81" s="9">
        <v>1994606.08</v>
      </c>
      <c r="G81" s="11">
        <f t="shared" si="2"/>
        <v>3.9276196217902064E-4</v>
      </c>
    </row>
    <row r="82" spans="1:7" x14ac:dyDescent="0.25">
      <c r="A82" s="3" t="s">
        <v>421</v>
      </c>
      <c r="B82" s="3" t="s">
        <v>264</v>
      </c>
      <c r="C82" s="3" t="s">
        <v>265</v>
      </c>
      <c r="D82" s="38" t="s">
        <v>73</v>
      </c>
      <c r="E82" s="8">
        <v>20000</v>
      </c>
      <c r="F82" s="9">
        <v>20571000</v>
      </c>
      <c r="G82" s="11">
        <f t="shared" si="2"/>
        <v>4.050677677661864E-3</v>
      </c>
    </row>
    <row r="83" spans="1:7" x14ac:dyDescent="0.25">
      <c r="A83" s="3" t="s">
        <v>452</v>
      </c>
      <c r="B83" s="3" t="s">
        <v>288</v>
      </c>
      <c r="C83" s="3" t="s">
        <v>289</v>
      </c>
      <c r="D83" s="38" t="s">
        <v>151</v>
      </c>
      <c r="E83" s="8">
        <v>50000</v>
      </c>
      <c r="F83" s="9">
        <v>50886000</v>
      </c>
      <c r="G83" s="11">
        <f t="shared" si="2"/>
        <v>1.0020066321788031E-2</v>
      </c>
    </row>
    <row r="84" spans="1:7" x14ac:dyDescent="0.25">
      <c r="A84" s="3" t="s">
        <v>46</v>
      </c>
      <c r="B84" s="3" t="s">
        <v>188</v>
      </c>
      <c r="C84" s="42" t="s">
        <v>189</v>
      </c>
      <c r="D84" s="38" t="s">
        <v>101</v>
      </c>
      <c r="E84" s="8">
        <v>29440</v>
      </c>
      <c r="F84" s="9">
        <v>32836477.469999999</v>
      </c>
      <c r="G84" s="11">
        <f t="shared" si="2"/>
        <v>6.4658979291612323E-3</v>
      </c>
    </row>
    <row r="85" spans="1:7" ht="30" x14ac:dyDescent="0.25">
      <c r="A85" s="3" t="s">
        <v>378</v>
      </c>
      <c r="B85" s="3" t="s">
        <v>226</v>
      </c>
      <c r="C85" s="41" t="s">
        <v>227</v>
      </c>
      <c r="D85" s="38" t="s">
        <v>109</v>
      </c>
      <c r="E85" s="8">
        <v>60000</v>
      </c>
      <c r="F85" s="9">
        <v>63443874</v>
      </c>
      <c r="G85" s="11">
        <f t="shared" si="2"/>
        <v>1.2492862971960133E-2</v>
      </c>
    </row>
    <row r="86" spans="1:7" x14ac:dyDescent="0.25">
      <c r="A86" s="3" t="s">
        <v>746</v>
      </c>
      <c r="B86" s="3" t="s">
        <v>196</v>
      </c>
      <c r="C86" s="3" t="s">
        <v>197</v>
      </c>
      <c r="D86" s="38" t="s">
        <v>739</v>
      </c>
      <c r="E86" s="8">
        <v>800</v>
      </c>
      <c r="F86" s="9">
        <v>823112.74</v>
      </c>
      <c r="G86" s="11">
        <f t="shared" si="2"/>
        <v>1.6208081289762741E-4</v>
      </c>
    </row>
    <row r="87" spans="1:7" ht="30" x14ac:dyDescent="0.25">
      <c r="A87" s="3" t="s">
        <v>380</v>
      </c>
      <c r="B87" s="3" t="s">
        <v>226</v>
      </c>
      <c r="C87" s="41" t="s">
        <v>227</v>
      </c>
      <c r="D87" s="38" t="s">
        <v>110</v>
      </c>
      <c r="E87" s="8">
        <v>28470</v>
      </c>
      <c r="F87" s="9">
        <v>29633746.84</v>
      </c>
      <c r="G87" s="11">
        <f t="shared" si="2"/>
        <v>5.8352416912289531E-3</v>
      </c>
    </row>
    <row r="88" spans="1:7" x14ac:dyDescent="0.25">
      <c r="A88" s="3" t="s">
        <v>466</v>
      </c>
      <c r="B88" s="3" t="s">
        <v>304</v>
      </c>
      <c r="C88" s="3" t="s">
        <v>305</v>
      </c>
      <c r="D88" s="38" t="s">
        <v>701</v>
      </c>
      <c r="E88" s="8">
        <v>4500</v>
      </c>
      <c r="F88" s="9">
        <v>4671945</v>
      </c>
      <c r="G88" s="11">
        <f t="shared" si="2"/>
        <v>9.1996224406999932E-4</v>
      </c>
    </row>
    <row r="89" spans="1:7" ht="30" x14ac:dyDescent="0.25">
      <c r="A89" s="3" t="s">
        <v>422</v>
      </c>
      <c r="B89" s="3" t="s">
        <v>266</v>
      </c>
      <c r="C89" s="3" t="s">
        <v>267</v>
      </c>
      <c r="D89" s="38" t="s">
        <v>723</v>
      </c>
      <c r="E89" s="8">
        <v>28275</v>
      </c>
      <c r="F89" s="9">
        <v>29105719.5</v>
      </c>
      <c r="G89" s="11">
        <f t="shared" si="2"/>
        <v>5.7312667478944933E-3</v>
      </c>
    </row>
    <row r="90" spans="1:7" x14ac:dyDescent="0.25">
      <c r="A90" s="3" t="s">
        <v>485</v>
      </c>
      <c r="B90" s="3" t="s">
        <v>318</v>
      </c>
      <c r="C90" s="3" t="s">
        <v>319</v>
      </c>
      <c r="D90" s="38" t="s">
        <v>156</v>
      </c>
      <c r="E90" s="8">
        <v>23264</v>
      </c>
      <c r="F90" s="9">
        <v>23930746.239999998</v>
      </c>
      <c r="G90" s="11">
        <f t="shared" si="2"/>
        <v>4.7122521804559125E-3</v>
      </c>
    </row>
    <row r="91" spans="1:7" x14ac:dyDescent="0.25">
      <c r="A91" s="3" t="s">
        <v>751</v>
      </c>
      <c r="B91" s="3" t="s">
        <v>322</v>
      </c>
      <c r="C91" s="44" t="s">
        <v>323</v>
      </c>
      <c r="D91" s="38" t="s">
        <v>740</v>
      </c>
      <c r="E91" s="8">
        <v>47</v>
      </c>
      <c r="F91" s="9">
        <v>50078.5</v>
      </c>
      <c r="G91" s="11">
        <f t="shared" si="2"/>
        <v>9.8610598454518322E-6</v>
      </c>
    </row>
    <row r="92" spans="1:7" x14ac:dyDescent="0.25">
      <c r="A92" s="41" t="s">
        <v>778</v>
      </c>
      <c r="B92" s="41" t="s">
        <v>194</v>
      </c>
      <c r="C92" s="41" t="s">
        <v>195</v>
      </c>
      <c r="D92" s="41" t="s">
        <v>779</v>
      </c>
      <c r="E92" s="8">
        <v>300</v>
      </c>
      <c r="F92" s="9">
        <v>306501</v>
      </c>
      <c r="G92" s="11">
        <f t="shared" si="2"/>
        <v>6.035373870405128E-5</v>
      </c>
    </row>
    <row r="93" spans="1:7" ht="30" x14ac:dyDescent="0.25">
      <c r="A93" s="3" t="s">
        <v>357</v>
      </c>
      <c r="B93" s="3" t="s">
        <v>206</v>
      </c>
      <c r="C93" s="3" t="s">
        <v>207</v>
      </c>
      <c r="D93" s="38" t="s">
        <v>129</v>
      </c>
      <c r="E93" s="8">
        <v>40500</v>
      </c>
      <c r="F93" s="9">
        <v>43818165</v>
      </c>
      <c r="G93" s="11">
        <f t="shared" si="2"/>
        <v>8.6283244782268415E-3</v>
      </c>
    </row>
    <row r="94" spans="1:7" ht="30" x14ac:dyDescent="0.25">
      <c r="A94" s="42" t="s">
        <v>468</v>
      </c>
      <c r="B94" s="42" t="s">
        <v>306</v>
      </c>
      <c r="C94" s="42" t="s">
        <v>307</v>
      </c>
      <c r="D94" s="42" t="s">
        <v>172</v>
      </c>
      <c r="E94" s="8">
        <v>5246</v>
      </c>
      <c r="F94" s="9">
        <v>5583055.5</v>
      </c>
      <c r="G94" s="11">
        <f t="shared" si="2"/>
        <v>1.0993708758445042E-3</v>
      </c>
    </row>
    <row r="95" spans="1:7" ht="30" x14ac:dyDescent="0.25">
      <c r="A95" s="3" t="s">
        <v>368</v>
      </c>
      <c r="B95" s="3" t="s">
        <v>216</v>
      </c>
      <c r="C95" s="42" t="s">
        <v>217</v>
      </c>
      <c r="D95" s="38" t="s">
        <v>711</v>
      </c>
      <c r="E95" s="8">
        <v>10200</v>
      </c>
      <c r="F95" s="9">
        <v>11121247.17</v>
      </c>
      <c r="G95" s="11">
        <f t="shared" si="2"/>
        <v>2.1899075231772481E-3</v>
      </c>
    </row>
    <row r="96" spans="1:7" x14ac:dyDescent="0.25">
      <c r="A96" s="3" t="s">
        <v>467</v>
      </c>
      <c r="B96" s="3" t="s">
        <v>304</v>
      </c>
      <c r="C96" s="3" t="s">
        <v>305</v>
      </c>
      <c r="D96" s="38" t="s">
        <v>169</v>
      </c>
      <c r="E96" s="8">
        <v>10332</v>
      </c>
      <c r="F96" s="9">
        <v>10899536.76</v>
      </c>
      <c r="G96" s="11">
        <f t="shared" si="2"/>
        <v>2.146250072946717E-3</v>
      </c>
    </row>
    <row r="97" spans="1:7" x14ac:dyDescent="0.25">
      <c r="A97" s="3" t="s">
        <v>352</v>
      </c>
      <c r="B97" s="3" t="s">
        <v>202</v>
      </c>
      <c r="C97" s="3" t="s">
        <v>203</v>
      </c>
      <c r="D97" s="38" t="s">
        <v>114</v>
      </c>
      <c r="E97" s="8">
        <v>9200</v>
      </c>
      <c r="F97" s="9">
        <v>9659540</v>
      </c>
      <c r="G97" s="11">
        <f t="shared" si="2"/>
        <v>1.9020797751437401E-3</v>
      </c>
    </row>
    <row r="98" spans="1:7" ht="30" x14ac:dyDescent="0.25">
      <c r="A98" s="3" t="s">
        <v>414</v>
      </c>
      <c r="B98" s="3" t="s">
        <v>262</v>
      </c>
      <c r="C98" s="3" t="s">
        <v>263</v>
      </c>
      <c r="D98" s="38" t="s">
        <v>715</v>
      </c>
      <c r="E98" s="8">
        <v>13900</v>
      </c>
      <c r="F98" s="9">
        <v>14391365</v>
      </c>
      <c r="G98" s="11">
        <f t="shared" si="2"/>
        <v>2.8338331124682431E-3</v>
      </c>
    </row>
    <row r="99" spans="1:7" ht="30" x14ac:dyDescent="0.25">
      <c r="A99" s="3" t="s">
        <v>381</v>
      </c>
      <c r="B99" s="3" t="s">
        <v>226</v>
      </c>
      <c r="C99" s="3" t="s">
        <v>227</v>
      </c>
      <c r="D99" s="38" t="s">
        <v>111</v>
      </c>
      <c r="E99" s="8">
        <v>500</v>
      </c>
      <c r="F99" s="9">
        <v>532275</v>
      </c>
      <c r="G99" s="11">
        <f t="shared" si="2"/>
        <v>1.048113587515176E-4</v>
      </c>
    </row>
    <row r="100" spans="1:7" x14ac:dyDescent="0.25">
      <c r="A100" s="3" t="s">
        <v>35</v>
      </c>
      <c r="B100" s="3" t="s">
        <v>188</v>
      </c>
      <c r="C100" s="3" t="s">
        <v>189</v>
      </c>
      <c r="D100" s="38" t="s">
        <v>141</v>
      </c>
      <c r="E100" s="8">
        <v>122716</v>
      </c>
      <c r="F100" s="9">
        <v>134323706.44</v>
      </c>
      <c r="G100" s="11">
        <f t="shared" si="2"/>
        <v>2.6449955726863698E-2</v>
      </c>
    </row>
    <row r="101" spans="1:7" x14ac:dyDescent="0.25">
      <c r="A101" s="3" t="s">
        <v>747</v>
      </c>
      <c r="B101" s="3" t="s">
        <v>328</v>
      </c>
      <c r="C101" s="3" t="s">
        <v>329</v>
      </c>
      <c r="D101" s="38" t="s">
        <v>741</v>
      </c>
      <c r="E101" s="8">
        <v>1500</v>
      </c>
      <c r="F101" s="9">
        <v>1543350</v>
      </c>
      <c r="G101" s="11">
        <f t="shared" ref="G101:G132" si="3">F101/$F$264</f>
        <v>3.0390420464826391E-4</v>
      </c>
    </row>
    <row r="102" spans="1:7" ht="30" x14ac:dyDescent="0.25">
      <c r="A102" s="3" t="s">
        <v>391</v>
      </c>
      <c r="B102" s="3" t="s">
        <v>242</v>
      </c>
      <c r="C102" s="3" t="s">
        <v>243</v>
      </c>
      <c r="D102" s="38" t="s">
        <v>85</v>
      </c>
      <c r="E102" s="8">
        <v>100000</v>
      </c>
      <c r="F102" s="9">
        <v>102215490</v>
      </c>
      <c r="G102" s="11">
        <f t="shared" si="3"/>
        <v>2.0127461166412397E-2</v>
      </c>
    </row>
    <row r="103" spans="1:7" ht="30" x14ac:dyDescent="0.25">
      <c r="A103" s="3" t="s">
        <v>415</v>
      </c>
      <c r="B103" s="3" t="s">
        <v>262</v>
      </c>
      <c r="C103" s="3" t="s">
        <v>263</v>
      </c>
      <c r="D103" s="38" t="s">
        <v>80</v>
      </c>
      <c r="E103" s="8">
        <v>4536</v>
      </c>
      <c r="F103" s="9">
        <v>4708594.8</v>
      </c>
      <c r="G103" s="11">
        <f t="shared" si="3"/>
        <v>9.2717903113678118E-4</v>
      </c>
    </row>
    <row r="104" spans="1:7" x14ac:dyDescent="0.25">
      <c r="A104" s="3" t="s">
        <v>424</v>
      </c>
      <c r="B104" s="3" t="s">
        <v>270</v>
      </c>
      <c r="C104" s="3" t="s">
        <v>271</v>
      </c>
      <c r="D104" s="38" t="s">
        <v>86</v>
      </c>
      <c r="E104" s="8">
        <v>51355</v>
      </c>
      <c r="F104" s="9">
        <v>26586997.050000001</v>
      </c>
      <c r="G104" s="11">
        <f t="shared" si="3"/>
        <v>5.2352999594816405E-3</v>
      </c>
    </row>
    <row r="105" spans="1:7" ht="30" x14ac:dyDescent="0.25">
      <c r="A105" s="3" t="s">
        <v>401</v>
      </c>
      <c r="B105" s="3" t="s">
        <v>256</v>
      </c>
      <c r="C105" s="3" t="s">
        <v>257</v>
      </c>
      <c r="D105" s="38" t="s">
        <v>171</v>
      </c>
      <c r="E105" s="8">
        <v>110295</v>
      </c>
      <c r="F105" s="9">
        <v>114152016.15000001</v>
      </c>
      <c r="G105" s="11">
        <f t="shared" si="3"/>
        <v>2.247790694078565E-2</v>
      </c>
    </row>
    <row r="106" spans="1:7" x14ac:dyDescent="0.25">
      <c r="A106" s="3" t="s">
        <v>353</v>
      </c>
      <c r="B106" s="3" t="s">
        <v>202</v>
      </c>
      <c r="C106" s="3" t="s">
        <v>203</v>
      </c>
      <c r="D106" s="38" t="s">
        <v>115</v>
      </c>
      <c r="E106" s="8">
        <v>7435</v>
      </c>
      <c r="F106" s="9">
        <v>7693961.0499999998</v>
      </c>
      <c r="G106" s="11">
        <f t="shared" si="3"/>
        <v>1.5150336044934536E-3</v>
      </c>
    </row>
    <row r="107" spans="1:7" ht="30" x14ac:dyDescent="0.25">
      <c r="A107" s="3" t="s">
        <v>397</v>
      </c>
      <c r="B107" s="3" t="s">
        <v>252</v>
      </c>
      <c r="C107" s="3" t="s">
        <v>253</v>
      </c>
      <c r="D107" s="38" t="s">
        <v>106</v>
      </c>
      <c r="E107" s="8">
        <v>8490</v>
      </c>
      <c r="F107" s="9">
        <v>8801073.5999999996</v>
      </c>
      <c r="G107" s="11">
        <f t="shared" si="3"/>
        <v>1.7330374007573349E-3</v>
      </c>
    </row>
    <row r="108" spans="1:7" x14ac:dyDescent="0.25">
      <c r="A108" s="3" t="s">
        <v>344</v>
      </c>
      <c r="B108" s="3" t="s">
        <v>196</v>
      </c>
      <c r="C108" s="41" t="s">
        <v>197</v>
      </c>
      <c r="D108" s="38" t="s">
        <v>736</v>
      </c>
      <c r="E108" s="8">
        <v>2500</v>
      </c>
      <c r="F108" s="9">
        <v>2527325</v>
      </c>
      <c r="G108" s="11">
        <f t="shared" si="3"/>
        <v>4.9766073412555389E-4</v>
      </c>
    </row>
    <row r="109" spans="1:7" ht="30" x14ac:dyDescent="0.25">
      <c r="A109" s="3" t="s">
        <v>478</v>
      </c>
      <c r="B109" s="3" t="s">
        <v>685</v>
      </c>
      <c r="C109" s="3" t="s">
        <v>315</v>
      </c>
      <c r="D109" s="38" t="s">
        <v>694</v>
      </c>
      <c r="E109" s="8">
        <v>1296</v>
      </c>
      <c r="F109" s="9">
        <v>1338366.24</v>
      </c>
      <c r="G109" s="11">
        <f t="shared" si="3"/>
        <v>2.6354043327520493E-4</v>
      </c>
    </row>
    <row r="110" spans="1:7" x14ac:dyDescent="0.25">
      <c r="A110" s="3" t="s">
        <v>394</v>
      </c>
      <c r="B110" s="3" t="s">
        <v>246</v>
      </c>
      <c r="C110" s="3" t="s">
        <v>247</v>
      </c>
      <c r="D110" s="38" t="s">
        <v>719</v>
      </c>
      <c r="E110" s="8">
        <v>20840</v>
      </c>
      <c r="F110" s="9">
        <v>21395594.399999999</v>
      </c>
      <c r="G110" s="11">
        <f t="shared" si="3"/>
        <v>4.2130502472600834E-3</v>
      </c>
    </row>
    <row r="111" spans="1:7" x14ac:dyDescent="0.25">
      <c r="A111" s="3" t="s">
        <v>36</v>
      </c>
      <c r="B111" s="3" t="s">
        <v>188</v>
      </c>
      <c r="C111" s="39" t="s">
        <v>189</v>
      </c>
      <c r="D111" s="38" t="s">
        <v>142</v>
      </c>
      <c r="E111" s="8">
        <v>115300</v>
      </c>
      <c r="F111" s="9">
        <v>121190677</v>
      </c>
      <c r="G111" s="11">
        <f t="shared" si="3"/>
        <v>2.3863904042809247E-2</v>
      </c>
    </row>
    <row r="112" spans="1:7" ht="30" x14ac:dyDescent="0.25">
      <c r="A112" s="3" t="s">
        <v>435</v>
      </c>
      <c r="B112" s="3" t="s">
        <v>280</v>
      </c>
      <c r="C112" s="3" t="s">
        <v>281</v>
      </c>
      <c r="D112" s="38" t="s">
        <v>159</v>
      </c>
      <c r="E112" s="8">
        <v>2070</v>
      </c>
      <c r="F112" s="9">
        <v>2145145.4300000002</v>
      </c>
      <c r="G112" s="11">
        <f t="shared" si="3"/>
        <v>4.224049734402489E-4</v>
      </c>
    </row>
    <row r="113" spans="1:7" x14ac:dyDescent="0.25">
      <c r="A113" s="3" t="s">
        <v>364</v>
      </c>
      <c r="B113" s="3" t="s">
        <v>210</v>
      </c>
      <c r="C113" s="3" t="s">
        <v>211</v>
      </c>
      <c r="D113" s="38" t="s">
        <v>164</v>
      </c>
      <c r="E113" s="8">
        <v>35000</v>
      </c>
      <c r="F113" s="9">
        <v>35826000</v>
      </c>
      <c r="G113" s="11">
        <f t="shared" si="3"/>
        <v>7.0545709241122906E-3</v>
      </c>
    </row>
    <row r="114" spans="1:7" x14ac:dyDescent="0.25">
      <c r="A114" s="3" t="s">
        <v>457</v>
      </c>
      <c r="B114" s="3" t="s">
        <v>294</v>
      </c>
      <c r="C114" s="3" t="s">
        <v>295</v>
      </c>
      <c r="D114" s="38" t="s">
        <v>718</v>
      </c>
      <c r="E114" s="8">
        <v>20000</v>
      </c>
      <c r="F114" s="9">
        <v>22142200</v>
      </c>
      <c r="G114" s="11">
        <f t="shared" si="3"/>
        <v>4.3600658827633327E-3</v>
      </c>
    </row>
    <row r="115" spans="1:7" x14ac:dyDescent="0.25">
      <c r="A115" s="3" t="s">
        <v>341</v>
      </c>
      <c r="B115" s="3" t="s">
        <v>194</v>
      </c>
      <c r="C115" s="3" t="s">
        <v>195</v>
      </c>
      <c r="D115" s="38" t="s">
        <v>724</v>
      </c>
      <c r="E115" s="8">
        <v>30000</v>
      </c>
      <c r="F115" s="9">
        <v>31224600</v>
      </c>
      <c r="G115" s="11">
        <f t="shared" si="3"/>
        <v>6.1484998402567027E-3</v>
      </c>
    </row>
    <row r="116" spans="1:7" ht="30" x14ac:dyDescent="0.25">
      <c r="A116" s="3" t="s">
        <v>366</v>
      </c>
      <c r="B116" s="3" t="s">
        <v>214</v>
      </c>
      <c r="C116" s="3" t="s">
        <v>215</v>
      </c>
      <c r="D116" s="38" t="s">
        <v>725</v>
      </c>
      <c r="E116" s="8">
        <v>30000</v>
      </c>
      <c r="F116" s="9">
        <v>31924624.199999999</v>
      </c>
      <c r="G116" s="11">
        <f t="shared" si="3"/>
        <v>6.2863430370270635E-3</v>
      </c>
    </row>
    <row r="117" spans="1:7" x14ac:dyDescent="0.25">
      <c r="A117" s="3" t="s">
        <v>395</v>
      </c>
      <c r="B117" s="3" t="s">
        <v>248</v>
      </c>
      <c r="C117" s="3" t="s">
        <v>249</v>
      </c>
      <c r="D117" s="38" t="s">
        <v>734</v>
      </c>
      <c r="E117" s="8">
        <v>49775</v>
      </c>
      <c r="F117" s="9">
        <v>51582330.25</v>
      </c>
      <c r="G117" s="11">
        <f t="shared" si="3"/>
        <v>1.0157182135309771E-2</v>
      </c>
    </row>
    <row r="118" spans="1:7" ht="30" x14ac:dyDescent="0.25">
      <c r="A118" s="3" t="s">
        <v>383</v>
      </c>
      <c r="B118" s="3" t="s">
        <v>228</v>
      </c>
      <c r="C118" s="3" t="s">
        <v>229</v>
      </c>
      <c r="D118" s="38" t="s">
        <v>737</v>
      </c>
      <c r="E118" s="8">
        <v>65219</v>
      </c>
      <c r="F118" s="9">
        <v>69637587.25</v>
      </c>
      <c r="G118" s="11">
        <f t="shared" si="3"/>
        <v>1.3712479714151252E-2</v>
      </c>
    </row>
    <row r="119" spans="1:7" x14ac:dyDescent="0.25">
      <c r="A119" s="3" t="s">
        <v>37</v>
      </c>
      <c r="B119" s="3" t="s">
        <v>188</v>
      </c>
      <c r="C119" s="3" t="s">
        <v>189</v>
      </c>
      <c r="D119" s="38" t="s">
        <v>143</v>
      </c>
      <c r="E119" s="8">
        <v>26000</v>
      </c>
      <c r="F119" s="9">
        <v>28138760</v>
      </c>
      <c r="G119" s="11">
        <f t="shared" si="3"/>
        <v>5.5408607753188732E-3</v>
      </c>
    </row>
    <row r="120" spans="1:7" x14ac:dyDescent="0.25">
      <c r="A120" s="3" t="s">
        <v>363</v>
      </c>
      <c r="B120" s="3" t="s">
        <v>208</v>
      </c>
      <c r="C120" s="3" t="s">
        <v>209</v>
      </c>
      <c r="D120" s="38" t="s">
        <v>728</v>
      </c>
      <c r="E120" s="8">
        <v>34000</v>
      </c>
      <c r="F120" s="9">
        <v>36416380</v>
      </c>
      <c r="G120" s="11">
        <f t="shared" si="3"/>
        <v>7.1708238572384397E-3</v>
      </c>
    </row>
    <row r="121" spans="1:7" ht="30" x14ac:dyDescent="0.25">
      <c r="A121" s="3" t="s">
        <v>631</v>
      </c>
      <c r="B121" s="3" t="s">
        <v>330</v>
      </c>
      <c r="C121" s="39" t="s">
        <v>331</v>
      </c>
      <c r="D121" s="38" t="s">
        <v>178</v>
      </c>
      <c r="E121" s="8">
        <v>87634</v>
      </c>
      <c r="F121" s="9">
        <v>91113069.799999997</v>
      </c>
      <c r="G121" s="11">
        <f t="shared" si="3"/>
        <v>1.7941260900398971E-2</v>
      </c>
    </row>
    <row r="122" spans="1:7" ht="30" x14ac:dyDescent="0.25">
      <c r="A122" s="3" t="s">
        <v>454</v>
      </c>
      <c r="B122" s="3" t="s">
        <v>290</v>
      </c>
      <c r="C122" s="3" t="s">
        <v>291</v>
      </c>
      <c r="D122" s="38" t="s">
        <v>153</v>
      </c>
      <c r="E122" s="8">
        <v>112999</v>
      </c>
      <c r="F122" s="9">
        <v>119334853.93000001</v>
      </c>
      <c r="G122" s="11">
        <f t="shared" si="3"/>
        <v>2.3498470126940361E-2</v>
      </c>
    </row>
    <row r="123" spans="1:7" x14ac:dyDescent="0.25">
      <c r="A123" s="3" t="s">
        <v>626</v>
      </c>
      <c r="B123" s="3" t="s">
        <v>328</v>
      </c>
      <c r="C123" s="3" t="s">
        <v>329</v>
      </c>
      <c r="D123" s="38" t="s">
        <v>65</v>
      </c>
      <c r="E123" s="8">
        <v>6250</v>
      </c>
      <c r="F123" s="9">
        <v>6698250</v>
      </c>
      <c r="G123" s="11">
        <f t="shared" si="3"/>
        <v>1.3189661054104603E-3</v>
      </c>
    </row>
    <row r="124" spans="1:7" x14ac:dyDescent="0.25">
      <c r="A124" s="3" t="s">
        <v>460</v>
      </c>
      <c r="B124" s="3" t="s">
        <v>296</v>
      </c>
      <c r="C124" s="3" t="s">
        <v>297</v>
      </c>
      <c r="D124" s="38" t="s">
        <v>160</v>
      </c>
      <c r="E124" s="8">
        <v>80000</v>
      </c>
      <c r="F124" s="9">
        <v>80990400</v>
      </c>
      <c r="G124" s="11">
        <f t="shared" si="3"/>
        <v>1.5947985289237538E-2</v>
      </c>
    </row>
    <row r="125" spans="1:7" ht="30" x14ac:dyDescent="0.25">
      <c r="A125" s="3" t="s">
        <v>369</v>
      </c>
      <c r="B125" s="3" t="s">
        <v>216</v>
      </c>
      <c r="C125" s="3" t="s">
        <v>217</v>
      </c>
      <c r="D125" s="38" t="s">
        <v>720</v>
      </c>
      <c r="E125" s="8">
        <v>21200</v>
      </c>
      <c r="F125" s="9">
        <v>22515460</v>
      </c>
      <c r="G125" s="11">
        <f t="shared" si="3"/>
        <v>4.4335652726794315E-3</v>
      </c>
    </row>
    <row r="126" spans="1:7" x14ac:dyDescent="0.25">
      <c r="A126" s="3" t="s">
        <v>39</v>
      </c>
      <c r="B126" s="3" t="s">
        <v>188</v>
      </c>
      <c r="C126" s="3" t="s">
        <v>189</v>
      </c>
      <c r="D126" s="38" t="s">
        <v>145</v>
      </c>
      <c r="E126" s="8">
        <v>24000</v>
      </c>
      <c r="F126" s="9">
        <v>26386800</v>
      </c>
      <c r="G126" s="11">
        <f t="shared" si="3"/>
        <v>5.1958787489634955E-3</v>
      </c>
    </row>
    <row r="127" spans="1:7" x14ac:dyDescent="0.25">
      <c r="A127" s="3" t="s">
        <v>38</v>
      </c>
      <c r="B127" s="3" t="s">
        <v>188</v>
      </c>
      <c r="C127" s="3" t="s">
        <v>189</v>
      </c>
      <c r="D127" s="38" t="s">
        <v>144</v>
      </c>
      <c r="E127" s="8">
        <v>16985</v>
      </c>
      <c r="F127" s="9">
        <v>17885884.399999999</v>
      </c>
      <c r="G127" s="11">
        <f t="shared" si="3"/>
        <v>3.5219460738087865E-3</v>
      </c>
    </row>
    <row r="128" spans="1:7" ht="30" x14ac:dyDescent="0.25">
      <c r="A128" s="3" t="s">
        <v>416</v>
      </c>
      <c r="B128" s="3" t="s">
        <v>262</v>
      </c>
      <c r="C128" s="3" t="s">
        <v>263</v>
      </c>
      <c r="D128" s="38" t="s">
        <v>81</v>
      </c>
      <c r="E128" s="8">
        <v>3607</v>
      </c>
      <c r="F128" s="9">
        <v>3764084.85</v>
      </c>
      <c r="G128" s="11">
        <f t="shared" si="3"/>
        <v>7.4119364536095501E-4</v>
      </c>
    </row>
    <row r="129" spans="1:7" ht="30" x14ac:dyDescent="0.25">
      <c r="A129" s="3" t="s">
        <v>359</v>
      </c>
      <c r="B129" s="3" t="s">
        <v>206</v>
      </c>
      <c r="C129" s="3" t="s">
        <v>207</v>
      </c>
      <c r="D129" s="38" t="s">
        <v>130</v>
      </c>
      <c r="E129" s="8">
        <v>12000</v>
      </c>
      <c r="F129" s="9">
        <v>12333822.960000001</v>
      </c>
      <c r="G129" s="11">
        <f t="shared" si="3"/>
        <v>2.4286783017016859E-3</v>
      </c>
    </row>
    <row r="130" spans="1:7" x14ac:dyDescent="0.25">
      <c r="A130" s="3" t="s">
        <v>627</v>
      </c>
      <c r="B130" s="3" t="s">
        <v>328</v>
      </c>
      <c r="C130" s="3" t="s">
        <v>329</v>
      </c>
      <c r="D130" s="38" t="s">
        <v>66</v>
      </c>
      <c r="E130" s="8">
        <v>86750</v>
      </c>
      <c r="F130" s="9">
        <v>92237805</v>
      </c>
      <c r="G130" s="11">
        <f t="shared" si="3"/>
        <v>1.8162734808712645E-2</v>
      </c>
    </row>
    <row r="131" spans="1:7" ht="30" x14ac:dyDescent="0.25">
      <c r="A131" s="3" t="s">
        <v>430</v>
      </c>
      <c r="B131" s="3" t="s">
        <v>274</v>
      </c>
      <c r="C131" s="3" t="s">
        <v>275</v>
      </c>
      <c r="D131" s="38" t="s">
        <v>98</v>
      </c>
      <c r="E131" s="8">
        <v>35060</v>
      </c>
      <c r="F131" s="9">
        <v>37061926</v>
      </c>
      <c r="G131" s="11">
        <f t="shared" si="3"/>
        <v>7.2979396402389693E-3</v>
      </c>
    </row>
    <row r="132" spans="1:7" x14ac:dyDescent="0.25">
      <c r="A132" s="3" t="s">
        <v>484</v>
      </c>
      <c r="B132" s="3" t="s">
        <v>318</v>
      </c>
      <c r="C132" s="3" t="s">
        <v>319</v>
      </c>
      <c r="D132" s="42" t="s">
        <v>157</v>
      </c>
      <c r="E132" s="8">
        <v>120</v>
      </c>
      <c r="F132" s="9">
        <v>124592.4</v>
      </c>
      <c r="G132" s="11">
        <f t="shared" si="3"/>
        <v>2.4533744275257301E-5</v>
      </c>
    </row>
    <row r="133" spans="1:7" ht="30" x14ac:dyDescent="0.25">
      <c r="A133" s="3" t="s">
        <v>748</v>
      </c>
      <c r="B133" s="3" t="s">
        <v>198</v>
      </c>
      <c r="C133" s="3" t="s">
        <v>199</v>
      </c>
      <c r="D133" s="38" t="s">
        <v>742</v>
      </c>
      <c r="E133" s="8">
        <v>1485</v>
      </c>
      <c r="F133" s="9">
        <v>1545112.8</v>
      </c>
      <c r="G133" s="11">
        <f t="shared" ref="G133:G164" si="4">F133/$F$264</f>
        <v>3.0425132120118708E-4</v>
      </c>
    </row>
    <row r="134" spans="1:7" ht="30" x14ac:dyDescent="0.25">
      <c r="A134" s="3" t="s">
        <v>479</v>
      </c>
      <c r="B134" s="3" t="s">
        <v>685</v>
      </c>
      <c r="C134" s="3" t="s">
        <v>315</v>
      </c>
      <c r="D134" s="38" t="s">
        <v>55</v>
      </c>
      <c r="E134" s="8">
        <v>23250</v>
      </c>
      <c r="F134" s="9">
        <v>24622680</v>
      </c>
      <c r="G134" s="11">
        <f t="shared" si="4"/>
        <v>4.8485022721409367E-3</v>
      </c>
    </row>
    <row r="135" spans="1:7" ht="30" x14ac:dyDescent="0.25">
      <c r="A135" s="3" t="s">
        <v>390</v>
      </c>
      <c r="B135" s="3" t="s">
        <v>240</v>
      </c>
      <c r="C135" s="42" t="s">
        <v>241</v>
      </c>
      <c r="D135" s="33" t="s">
        <v>714</v>
      </c>
      <c r="E135" s="8">
        <v>12197</v>
      </c>
      <c r="F135" s="9">
        <v>12777943.109999999</v>
      </c>
      <c r="G135" s="11">
        <f t="shared" si="4"/>
        <v>2.5161309086631769E-3</v>
      </c>
    </row>
    <row r="136" spans="1:7" ht="30" x14ac:dyDescent="0.25">
      <c r="A136" s="3" t="s">
        <v>398</v>
      </c>
      <c r="B136" s="3" t="s">
        <v>252</v>
      </c>
      <c r="C136" s="3" t="s">
        <v>253</v>
      </c>
      <c r="D136" s="33" t="s">
        <v>732</v>
      </c>
      <c r="E136" s="8">
        <v>48000</v>
      </c>
      <c r="F136" s="9">
        <v>50359200</v>
      </c>
      <c r="G136" s="11">
        <f t="shared" si="4"/>
        <v>9.9163330564828803E-3</v>
      </c>
    </row>
    <row r="137" spans="1:7" x14ac:dyDescent="0.25">
      <c r="A137" s="3" t="s">
        <v>349</v>
      </c>
      <c r="B137" s="3" t="s">
        <v>200</v>
      </c>
      <c r="C137" s="3" t="s">
        <v>201</v>
      </c>
      <c r="D137" s="33" t="s">
        <v>700</v>
      </c>
      <c r="E137" s="8">
        <v>4000</v>
      </c>
      <c r="F137" s="9">
        <v>4133107.92</v>
      </c>
      <c r="G137" s="11">
        <f t="shared" si="4"/>
        <v>8.1385873272623861E-4</v>
      </c>
    </row>
    <row r="138" spans="1:7" ht="30" x14ac:dyDescent="0.25">
      <c r="A138" s="3" t="s">
        <v>455</v>
      </c>
      <c r="B138" s="3" t="s">
        <v>290</v>
      </c>
      <c r="C138" s="3" t="s">
        <v>291</v>
      </c>
      <c r="D138" s="33" t="s">
        <v>154</v>
      </c>
      <c r="E138" s="8">
        <v>4460</v>
      </c>
      <c r="F138" s="9">
        <v>4543045.2</v>
      </c>
      <c r="G138" s="11">
        <f t="shared" si="4"/>
        <v>8.94580320852116E-4</v>
      </c>
    </row>
    <row r="139" spans="1:7" x14ac:dyDescent="0.25">
      <c r="A139" s="3" t="s">
        <v>483</v>
      </c>
      <c r="B139" s="3" t="s">
        <v>316</v>
      </c>
      <c r="C139" s="3" t="s">
        <v>317</v>
      </c>
      <c r="D139" s="33" t="s">
        <v>118</v>
      </c>
      <c r="E139" s="8">
        <v>30720</v>
      </c>
      <c r="F139" s="9">
        <v>31587887.629999999</v>
      </c>
      <c r="G139" s="11">
        <f t="shared" si="4"/>
        <v>6.2200355504026207E-3</v>
      </c>
    </row>
    <row r="140" spans="1:7" ht="30" x14ac:dyDescent="0.25">
      <c r="A140" s="3" t="s">
        <v>405</v>
      </c>
      <c r="B140" s="3" t="s">
        <v>260</v>
      </c>
      <c r="C140" s="39" t="s">
        <v>261</v>
      </c>
      <c r="D140" s="33" t="s">
        <v>727</v>
      </c>
      <c r="E140" s="8">
        <v>33065</v>
      </c>
      <c r="F140" s="9">
        <v>33670089.5</v>
      </c>
      <c r="G140" s="11">
        <f t="shared" si="4"/>
        <v>6.6300461787237907E-3</v>
      </c>
    </row>
    <row r="141" spans="1:7" x14ac:dyDescent="0.25">
      <c r="A141" s="3" t="s">
        <v>749</v>
      </c>
      <c r="B141" s="3" t="s">
        <v>286</v>
      </c>
      <c r="C141" s="3" t="s">
        <v>287</v>
      </c>
      <c r="D141" s="33" t="s">
        <v>743</v>
      </c>
      <c r="E141" s="8">
        <v>46265</v>
      </c>
      <c r="F141" s="9">
        <v>48627753.549999997</v>
      </c>
      <c r="G141" s="11">
        <f t="shared" si="4"/>
        <v>9.5753903952081783E-3</v>
      </c>
    </row>
    <row r="142" spans="1:7" x14ac:dyDescent="0.25">
      <c r="A142" s="3" t="s">
        <v>404</v>
      </c>
      <c r="B142" s="3" t="s">
        <v>258</v>
      </c>
      <c r="C142" s="3" t="s">
        <v>259</v>
      </c>
      <c r="D142" s="33" t="s">
        <v>698</v>
      </c>
      <c r="E142" s="8">
        <v>3300</v>
      </c>
      <c r="F142" s="9">
        <v>3445464</v>
      </c>
      <c r="G142" s="11">
        <f t="shared" si="4"/>
        <v>6.7845336220832993E-4</v>
      </c>
    </row>
    <row r="143" spans="1:7" x14ac:dyDescent="0.25">
      <c r="A143" s="3" t="s">
        <v>365</v>
      </c>
      <c r="B143" s="3" t="s">
        <v>212</v>
      </c>
      <c r="C143" s="3" t="s">
        <v>213</v>
      </c>
      <c r="D143" s="33" t="s">
        <v>165</v>
      </c>
      <c r="E143" s="8">
        <v>8705</v>
      </c>
      <c r="F143" s="9">
        <v>9063384.8499999996</v>
      </c>
      <c r="G143" s="11">
        <f t="shared" si="4"/>
        <v>1.7846896454209186E-3</v>
      </c>
    </row>
    <row r="144" spans="1:7" ht="30" x14ac:dyDescent="0.25">
      <c r="A144" s="3" t="s">
        <v>417</v>
      </c>
      <c r="B144" s="3" t="s">
        <v>262</v>
      </c>
      <c r="C144" s="41" t="s">
        <v>263</v>
      </c>
      <c r="D144" s="33" t="s">
        <v>722</v>
      </c>
      <c r="E144" s="8">
        <v>25000</v>
      </c>
      <c r="F144" s="9">
        <v>25454500</v>
      </c>
      <c r="G144" s="11">
        <f t="shared" si="4"/>
        <v>5.0122976494114974E-3</v>
      </c>
    </row>
    <row r="145" spans="1:7" x14ac:dyDescent="0.25">
      <c r="A145" s="3" t="s">
        <v>432</v>
      </c>
      <c r="B145" s="3" t="s">
        <v>276</v>
      </c>
      <c r="C145" s="3" t="s">
        <v>277</v>
      </c>
      <c r="D145" s="33" t="s">
        <v>90</v>
      </c>
      <c r="E145" s="8">
        <v>2000</v>
      </c>
      <c r="F145" s="9">
        <v>2084960</v>
      </c>
      <c r="G145" s="11">
        <f t="shared" si="4"/>
        <v>4.105537373398415E-4</v>
      </c>
    </row>
    <row r="146" spans="1:7" ht="30" x14ac:dyDescent="0.25">
      <c r="A146" s="3" t="s">
        <v>480</v>
      </c>
      <c r="B146" s="3" t="s">
        <v>685</v>
      </c>
      <c r="C146" s="3" t="s">
        <v>315</v>
      </c>
      <c r="D146" s="33" t="s">
        <v>735</v>
      </c>
      <c r="E146" s="8">
        <v>55000</v>
      </c>
      <c r="F146" s="9">
        <v>57575650</v>
      </c>
      <c r="G146" s="11">
        <f t="shared" si="4"/>
        <v>1.1337338983611505E-2</v>
      </c>
    </row>
    <row r="147" spans="1:7" x14ac:dyDescent="0.25">
      <c r="A147" s="3" t="s">
        <v>465</v>
      </c>
      <c r="B147" s="3" t="s">
        <v>302</v>
      </c>
      <c r="C147" s="3" t="s">
        <v>303</v>
      </c>
      <c r="D147" s="33" t="s">
        <v>726</v>
      </c>
      <c r="E147" s="8">
        <v>33000</v>
      </c>
      <c r="F147" s="9">
        <v>33917730</v>
      </c>
      <c r="G147" s="11">
        <f t="shared" si="4"/>
        <v>6.6788095760032147E-3</v>
      </c>
    </row>
    <row r="148" spans="1:7" x14ac:dyDescent="0.25">
      <c r="A148" s="3" t="s">
        <v>419</v>
      </c>
      <c r="B148" s="3" t="s">
        <v>264</v>
      </c>
      <c r="C148" s="3" t="s">
        <v>265</v>
      </c>
      <c r="D148" s="41" t="s">
        <v>74</v>
      </c>
      <c r="E148" s="8">
        <v>2000</v>
      </c>
      <c r="F148" s="9">
        <v>2026960</v>
      </c>
      <c r="G148" s="11">
        <f t="shared" si="4"/>
        <v>3.9913283872993491E-4</v>
      </c>
    </row>
    <row r="149" spans="1:7" ht="30" x14ac:dyDescent="0.25">
      <c r="A149" s="3" t="s">
        <v>362</v>
      </c>
      <c r="B149" s="3" t="s">
        <v>206</v>
      </c>
      <c r="C149" s="3" t="s">
        <v>207</v>
      </c>
      <c r="D149" s="41" t="s">
        <v>131</v>
      </c>
      <c r="E149" s="8">
        <v>13903</v>
      </c>
      <c r="F149" s="9">
        <v>14487899.210000001</v>
      </c>
      <c r="G149" s="11">
        <f t="shared" si="4"/>
        <v>2.8528418611716471E-3</v>
      </c>
    </row>
    <row r="150" spans="1:7" x14ac:dyDescent="0.25">
      <c r="A150" s="3" t="s">
        <v>628</v>
      </c>
      <c r="B150" s="3" t="s">
        <v>328</v>
      </c>
      <c r="C150" s="3" t="s">
        <v>329</v>
      </c>
      <c r="D150" s="41" t="s">
        <v>67</v>
      </c>
      <c r="E150" s="8">
        <v>6743</v>
      </c>
      <c r="F150" s="9">
        <v>7011371.4000000004</v>
      </c>
      <c r="G150" s="11">
        <f t="shared" si="4"/>
        <v>1.3806234806172189E-3</v>
      </c>
    </row>
    <row r="151" spans="1:7" x14ac:dyDescent="0.25">
      <c r="A151" s="3" t="s">
        <v>40</v>
      </c>
      <c r="B151" s="3" t="s">
        <v>188</v>
      </c>
      <c r="C151" s="41" t="s">
        <v>189</v>
      </c>
      <c r="D151" s="42" t="s">
        <v>146</v>
      </c>
      <c r="E151" s="8">
        <v>57900</v>
      </c>
      <c r="F151" s="9">
        <v>57239361</v>
      </c>
      <c r="G151" s="11">
        <f t="shared" si="4"/>
        <v>1.1271119628911043E-2</v>
      </c>
    </row>
    <row r="152" spans="1:7" ht="30" x14ac:dyDescent="0.25">
      <c r="A152" s="3" t="s">
        <v>372</v>
      </c>
      <c r="B152" s="3" t="s">
        <v>222</v>
      </c>
      <c r="C152" s="3" t="s">
        <v>223</v>
      </c>
      <c r="D152" s="33" t="s">
        <v>174</v>
      </c>
      <c r="E152" s="8">
        <v>3850</v>
      </c>
      <c r="F152" s="9">
        <v>3951293.5</v>
      </c>
      <c r="G152" s="11">
        <f t="shared" si="4"/>
        <v>7.7805728347384267E-4</v>
      </c>
    </row>
    <row r="153" spans="1:7" ht="30" x14ac:dyDescent="0.25">
      <c r="A153" s="3" t="s">
        <v>632</v>
      </c>
      <c r="B153" s="3" t="s">
        <v>330</v>
      </c>
      <c r="C153" s="3" t="s">
        <v>331</v>
      </c>
      <c r="D153" s="41" t="s">
        <v>51</v>
      </c>
      <c r="E153" s="8">
        <v>35722</v>
      </c>
      <c r="F153" s="9">
        <v>34882711.619999997</v>
      </c>
      <c r="G153" s="11">
        <f t="shared" si="4"/>
        <v>6.8688260801832721E-3</v>
      </c>
    </row>
    <row r="154" spans="1:7" ht="30" x14ac:dyDescent="0.25">
      <c r="A154" s="3" t="s">
        <v>462</v>
      </c>
      <c r="B154" s="3" t="s">
        <v>300</v>
      </c>
      <c r="C154" s="3" t="s">
        <v>301</v>
      </c>
      <c r="D154" s="33" t="s">
        <v>713</v>
      </c>
      <c r="E154" s="8">
        <v>11975</v>
      </c>
      <c r="F154" s="9">
        <v>12110437.25</v>
      </c>
      <c r="G154" s="11">
        <f t="shared" si="4"/>
        <v>2.3846909647221685E-3</v>
      </c>
    </row>
    <row r="155" spans="1:7" ht="30" x14ac:dyDescent="0.25">
      <c r="A155" s="3" t="s">
        <v>400</v>
      </c>
      <c r="B155" s="3" t="s">
        <v>254</v>
      </c>
      <c r="C155" s="39" t="s">
        <v>255</v>
      </c>
      <c r="D155" s="41" t="s">
        <v>163</v>
      </c>
      <c r="E155" s="8">
        <v>15698</v>
      </c>
      <c r="F155" s="9">
        <v>15621236.779999999</v>
      </c>
      <c r="G155" s="11">
        <f t="shared" si="4"/>
        <v>3.0760096797538519E-3</v>
      </c>
    </row>
    <row r="156" spans="1:7" x14ac:dyDescent="0.25">
      <c r="A156" s="3" t="s">
        <v>388</v>
      </c>
      <c r="B156" s="3" t="s">
        <v>236</v>
      </c>
      <c r="C156" s="3" t="s">
        <v>237</v>
      </c>
      <c r="D156" s="33" t="s">
        <v>75</v>
      </c>
      <c r="E156" s="8">
        <v>42000</v>
      </c>
      <c r="F156" s="9">
        <v>42586320</v>
      </c>
      <c r="G156" s="11">
        <f t="shared" si="4"/>
        <v>8.3857593601558006E-3</v>
      </c>
    </row>
    <row r="157" spans="1:7" x14ac:dyDescent="0.25">
      <c r="A157" s="3" t="s">
        <v>41</v>
      </c>
      <c r="B157" s="3" t="s">
        <v>188</v>
      </c>
      <c r="C157" s="42" t="s">
        <v>189</v>
      </c>
      <c r="D157" s="33" t="s">
        <v>147</v>
      </c>
      <c r="E157" s="8">
        <v>15000</v>
      </c>
      <c r="F157" s="9">
        <v>13799550</v>
      </c>
      <c r="G157" s="11">
        <f t="shared" si="4"/>
        <v>2.7172976105575212E-3</v>
      </c>
    </row>
    <row r="158" spans="1:7" x14ac:dyDescent="0.25">
      <c r="A158" s="3" t="s">
        <v>450</v>
      </c>
      <c r="B158" s="3" t="s">
        <v>288</v>
      </c>
      <c r="C158" s="3" t="s">
        <v>289</v>
      </c>
      <c r="D158" s="33" t="s">
        <v>710</v>
      </c>
      <c r="E158" s="8">
        <v>10000</v>
      </c>
      <c r="F158" s="9">
        <v>10136600</v>
      </c>
      <c r="G158" s="11">
        <f t="shared" si="4"/>
        <v>1.9960186353306718E-3</v>
      </c>
    </row>
    <row r="159" spans="1:7" x14ac:dyDescent="0.25">
      <c r="A159" s="3" t="s">
        <v>451</v>
      </c>
      <c r="B159" s="3" t="s">
        <v>288</v>
      </c>
      <c r="C159" s="42" t="s">
        <v>289</v>
      </c>
      <c r="D159" s="33" t="s">
        <v>152</v>
      </c>
      <c r="E159" s="8">
        <v>1310</v>
      </c>
      <c r="F159" s="9">
        <v>1320152.5</v>
      </c>
      <c r="G159" s="11">
        <f t="shared" si="4"/>
        <v>2.5995392848473598E-4</v>
      </c>
    </row>
    <row r="160" spans="1:7" ht="30" x14ac:dyDescent="0.25">
      <c r="A160" s="3" t="s">
        <v>345</v>
      </c>
      <c r="B160" s="3" t="s">
        <v>198</v>
      </c>
      <c r="C160" s="3" t="s">
        <v>199</v>
      </c>
      <c r="D160" s="33" t="s">
        <v>721</v>
      </c>
      <c r="E160" s="8">
        <v>22200</v>
      </c>
      <c r="F160" s="9">
        <v>23579286</v>
      </c>
      <c r="G160" s="11">
        <f t="shared" si="4"/>
        <v>4.6430454258618876E-3</v>
      </c>
    </row>
    <row r="161" spans="1:7" ht="30" x14ac:dyDescent="0.25">
      <c r="A161" s="3" t="s">
        <v>461</v>
      </c>
      <c r="B161" s="3" t="s">
        <v>298</v>
      </c>
      <c r="C161" s="3" t="s">
        <v>299</v>
      </c>
      <c r="D161" s="33" t="s">
        <v>717</v>
      </c>
      <c r="E161" s="8">
        <v>18000</v>
      </c>
      <c r="F161" s="9">
        <v>18943200</v>
      </c>
      <c r="G161" s="11">
        <f t="shared" si="4"/>
        <v>3.7301442508134858E-3</v>
      </c>
    </row>
    <row r="162" spans="1:7" ht="30" x14ac:dyDescent="0.25">
      <c r="A162" s="3" t="s">
        <v>471</v>
      </c>
      <c r="B162" s="3" t="s">
        <v>306</v>
      </c>
      <c r="C162" s="39" t="s">
        <v>307</v>
      </c>
      <c r="D162" s="33" t="s">
        <v>704</v>
      </c>
      <c r="E162" s="8">
        <v>5550</v>
      </c>
      <c r="F162" s="9">
        <v>5586300.5499999998</v>
      </c>
      <c r="G162" s="11">
        <f t="shared" si="4"/>
        <v>1.1000098652761262E-3</v>
      </c>
    </row>
    <row r="163" spans="1:7" x14ac:dyDescent="0.25">
      <c r="A163" s="3" t="s">
        <v>453</v>
      </c>
      <c r="B163" s="3" t="s">
        <v>288</v>
      </c>
      <c r="C163" s="42" t="s">
        <v>289</v>
      </c>
      <c r="D163" s="33" t="s">
        <v>712</v>
      </c>
      <c r="E163" s="8">
        <v>10253</v>
      </c>
      <c r="F163" s="9">
        <v>10657993.5</v>
      </c>
      <c r="G163" s="11">
        <f t="shared" si="4"/>
        <v>2.0986872956645394E-3</v>
      </c>
    </row>
    <row r="164" spans="1:7" ht="30" x14ac:dyDescent="0.25">
      <c r="A164" s="3" t="s">
        <v>382</v>
      </c>
      <c r="B164" s="3" t="s">
        <v>226</v>
      </c>
      <c r="C164" s="28" t="s">
        <v>227</v>
      </c>
      <c r="D164" s="33" t="s">
        <v>112</v>
      </c>
      <c r="E164" s="8">
        <v>45992</v>
      </c>
      <c r="F164" s="9">
        <v>47924583.840000004</v>
      </c>
      <c r="G164" s="11">
        <f t="shared" si="4"/>
        <v>9.436927809631155E-3</v>
      </c>
    </row>
    <row r="165" spans="1:7" x14ac:dyDescent="0.25">
      <c r="A165" s="3" t="s">
        <v>458</v>
      </c>
      <c r="B165" s="3" t="s">
        <v>296</v>
      </c>
      <c r="C165" s="42" t="s">
        <v>297</v>
      </c>
      <c r="D165" s="33" t="s">
        <v>161</v>
      </c>
      <c r="E165" s="8">
        <v>20000</v>
      </c>
      <c r="F165" s="9">
        <v>19996000</v>
      </c>
      <c r="G165" s="11">
        <f t="shared" ref="G165:G196" si="5">F165/$F$264</f>
        <v>3.9374532517877899E-3</v>
      </c>
    </row>
    <row r="166" spans="1:7" ht="30" x14ac:dyDescent="0.25">
      <c r="A166" s="3" t="s">
        <v>373</v>
      </c>
      <c r="B166" s="3" t="s">
        <v>224</v>
      </c>
      <c r="C166" s="3" t="s">
        <v>225</v>
      </c>
      <c r="D166" s="33" t="s">
        <v>58</v>
      </c>
      <c r="E166" s="8">
        <v>220</v>
      </c>
      <c r="F166" s="9">
        <v>222171.4</v>
      </c>
      <c r="G166" s="11">
        <f t="shared" si="5"/>
        <v>4.3748224714155116E-5</v>
      </c>
    </row>
    <row r="167" spans="1:7" x14ac:dyDescent="0.25">
      <c r="A167" s="3" t="s">
        <v>431</v>
      </c>
      <c r="B167" s="3" t="s">
        <v>276</v>
      </c>
      <c r="C167" s="3" t="s">
        <v>277</v>
      </c>
      <c r="D167" s="33" t="s">
        <v>89</v>
      </c>
      <c r="E167" s="8">
        <v>34415</v>
      </c>
      <c r="F167" s="9">
        <v>34868589.700000003</v>
      </c>
      <c r="G167" s="11">
        <f t="shared" si="5"/>
        <v>6.86604530403677E-3</v>
      </c>
    </row>
    <row r="168" spans="1:7" ht="30" x14ac:dyDescent="0.25">
      <c r="A168" s="3" t="s">
        <v>367</v>
      </c>
      <c r="B168" s="3" t="s">
        <v>214</v>
      </c>
      <c r="C168" s="39" t="s">
        <v>215</v>
      </c>
      <c r="D168" s="33" t="s">
        <v>166</v>
      </c>
      <c r="E168" s="8">
        <v>15000</v>
      </c>
      <c r="F168" s="9">
        <v>15140400</v>
      </c>
      <c r="G168" s="11">
        <f t="shared" si="5"/>
        <v>2.9813271260936114E-3</v>
      </c>
    </row>
    <row r="169" spans="1:7" x14ac:dyDescent="0.25">
      <c r="A169" s="3" t="s">
        <v>677</v>
      </c>
      <c r="B169" s="3" t="s">
        <v>188</v>
      </c>
      <c r="C169" s="41" t="s">
        <v>189</v>
      </c>
      <c r="D169" s="33" t="s">
        <v>676</v>
      </c>
      <c r="E169" s="8">
        <v>47950</v>
      </c>
      <c r="F169" s="9">
        <v>44911888</v>
      </c>
      <c r="G169" s="11">
        <f t="shared" si="5"/>
        <v>8.8436917108186148E-3</v>
      </c>
    </row>
    <row r="170" spans="1:7" ht="30" x14ac:dyDescent="0.25">
      <c r="A170" s="3" t="s">
        <v>387</v>
      </c>
      <c r="B170" s="3" t="s">
        <v>234</v>
      </c>
      <c r="C170" s="3" t="s">
        <v>235</v>
      </c>
      <c r="D170" s="33" t="s">
        <v>69</v>
      </c>
      <c r="E170" s="8">
        <v>220</v>
      </c>
      <c r="F170" s="9">
        <v>214412</v>
      </c>
      <c r="G170" s="11">
        <f t="shared" si="5"/>
        <v>4.2220305392194618E-5</v>
      </c>
    </row>
    <row r="171" spans="1:7" x14ac:dyDescent="0.25">
      <c r="A171" s="3" t="s">
        <v>340</v>
      </c>
      <c r="B171" s="3" t="s">
        <v>194</v>
      </c>
      <c r="C171" s="3" t="s">
        <v>195</v>
      </c>
      <c r="D171" s="33" t="s">
        <v>54</v>
      </c>
      <c r="E171" s="8">
        <v>5500</v>
      </c>
      <c r="F171" s="9">
        <v>5602245</v>
      </c>
      <c r="G171" s="11">
        <f t="shared" si="5"/>
        <v>1.1031495195320006E-3</v>
      </c>
    </row>
    <row r="172" spans="1:7" x14ac:dyDescent="0.25">
      <c r="A172" s="3" t="s">
        <v>354</v>
      </c>
      <c r="B172" s="3" t="s">
        <v>204</v>
      </c>
      <c r="C172" s="41" t="s">
        <v>205</v>
      </c>
      <c r="D172" s="33" t="s">
        <v>117</v>
      </c>
      <c r="E172" s="8">
        <v>38000</v>
      </c>
      <c r="F172" s="9">
        <v>38838280</v>
      </c>
      <c r="G172" s="11">
        <f t="shared" si="5"/>
        <v>7.6477251390200379E-3</v>
      </c>
    </row>
    <row r="173" spans="1:7" ht="30" x14ac:dyDescent="0.25">
      <c r="A173" s="3" t="s">
        <v>434</v>
      </c>
      <c r="B173" s="3" t="s">
        <v>280</v>
      </c>
      <c r="C173" s="3" t="s">
        <v>281</v>
      </c>
      <c r="D173" s="33" t="s">
        <v>158</v>
      </c>
      <c r="E173" s="8">
        <v>2492</v>
      </c>
      <c r="F173" s="9">
        <v>2460874.92</v>
      </c>
      <c r="G173" s="11">
        <f t="shared" si="5"/>
        <v>4.8457591298244735E-4</v>
      </c>
    </row>
    <row r="174" spans="1:7" ht="30" x14ac:dyDescent="0.25">
      <c r="A174" s="3" t="s">
        <v>473</v>
      </c>
      <c r="B174" s="3" t="s">
        <v>308</v>
      </c>
      <c r="C174" s="42" t="s">
        <v>309</v>
      </c>
      <c r="D174" s="33" t="s">
        <v>175</v>
      </c>
      <c r="E174" s="8">
        <v>50400</v>
      </c>
      <c r="F174" s="9">
        <v>49806792</v>
      </c>
      <c r="G174" s="11">
        <f t="shared" si="5"/>
        <v>9.8075572675294098E-3</v>
      </c>
    </row>
    <row r="175" spans="1:7" ht="45" x14ac:dyDescent="0.25">
      <c r="A175" s="3" t="s">
        <v>446</v>
      </c>
      <c r="B175" s="3" t="s">
        <v>284</v>
      </c>
      <c r="C175" s="3" t="s">
        <v>285</v>
      </c>
      <c r="D175" s="33" t="s">
        <v>99</v>
      </c>
      <c r="E175" s="8">
        <v>21154</v>
      </c>
      <c r="F175" s="9">
        <v>21019249.02</v>
      </c>
      <c r="G175" s="11">
        <f t="shared" si="5"/>
        <v>4.1389433088585871E-3</v>
      </c>
    </row>
    <row r="176" spans="1:7" ht="30" x14ac:dyDescent="0.25">
      <c r="A176" s="3" t="s">
        <v>481</v>
      </c>
      <c r="B176" s="3" t="s">
        <v>685</v>
      </c>
      <c r="C176" s="3" t="s">
        <v>315</v>
      </c>
      <c r="D176" s="33" t="s">
        <v>56</v>
      </c>
      <c r="E176" s="8">
        <v>34949</v>
      </c>
      <c r="F176" s="9">
        <v>34759576.420000002</v>
      </c>
      <c r="G176" s="11">
        <f t="shared" si="5"/>
        <v>6.8445792761399876E-3</v>
      </c>
    </row>
    <row r="177" spans="1:7" x14ac:dyDescent="0.25">
      <c r="A177" s="3" t="s">
        <v>350</v>
      </c>
      <c r="B177" s="3" t="s">
        <v>200</v>
      </c>
      <c r="C177" s="3" t="s">
        <v>201</v>
      </c>
      <c r="D177" s="33" t="s">
        <v>104</v>
      </c>
      <c r="E177" s="8">
        <v>25000</v>
      </c>
      <c r="F177" s="9">
        <v>25042750</v>
      </c>
      <c r="G177" s="11">
        <f t="shared" si="5"/>
        <v>4.9312191148834107E-3</v>
      </c>
    </row>
    <row r="178" spans="1:7" x14ac:dyDescent="0.25">
      <c r="A178" s="3" t="s">
        <v>47</v>
      </c>
      <c r="B178" s="3" t="s">
        <v>188</v>
      </c>
      <c r="C178" s="3" t="s">
        <v>189</v>
      </c>
      <c r="D178" s="33" t="s">
        <v>102</v>
      </c>
      <c r="E178" s="8">
        <v>40301</v>
      </c>
      <c r="F178" s="9">
        <v>40805752.310000002</v>
      </c>
      <c r="G178" s="11">
        <f t="shared" si="5"/>
        <v>8.0351441350598428E-3</v>
      </c>
    </row>
    <row r="179" spans="1:7" x14ac:dyDescent="0.25">
      <c r="A179" s="3" t="s">
        <v>396</v>
      </c>
      <c r="B179" s="3" t="s">
        <v>250</v>
      </c>
      <c r="C179" s="3" t="s">
        <v>251</v>
      </c>
      <c r="D179" s="33" t="s">
        <v>105</v>
      </c>
      <c r="E179" s="8">
        <v>7100</v>
      </c>
      <c r="F179" s="9">
        <v>7112212</v>
      </c>
      <c r="G179" s="11">
        <f t="shared" si="5"/>
        <v>1.4004802093820835E-3</v>
      </c>
    </row>
    <row r="180" spans="1:7" x14ac:dyDescent="0.25">
      <c r="A180" s="33" t="s">
        <v>50</v>
      </c>
      <c r="B180" s="3" t="s">
        <v>192</v>
      </c>
      <c r="C180" s="3" t="s">
        <v>193</v>
      </c>
      <c r="D180" s="33" t="s">
        <v>88</v>
      </c>
      <c r="E180" s="8">
        <v>2000</v>
      </c>
      <c r="F180" s="9">
        <v>1971300.8</v>
      </c>
      <c r="G180" s="11">
        <f t="shared" si="5"/>
        <v>3.8817287183496056E-4</v>
      </c>
    </row>
    <row r="181" spans="1:7" ht="30" x14ac:dyDescent="0.25">
      <c r="A181" s="3" t="s">
        <v>374</v>
      </c>
      <c r="B181" s="3" t="s">
        <v>224</v>
      </c>
      <c r="C181" s="3" t="s">
        <v>225</v>
      </c>
      <c r="D181" s="33" t="s">
        <v>59</v>
      </c>
      <c r="E181" s="8">
        <v>13500</v>
      </c>
      <c r="F181" s="9">
        <v>13341864.779999999</v>
      </c>
      <c r="G181" s="11">
        <f t="shared" si="5"/>
        <v>2.6271738779217835E-3</v>
      </c>
    </row>
    <row r="182" spans="1:7" ht="30" x14ac:dyDescent="0.25">
      <c r="A182" s="3" t="s">
        <v>384</v>
      </c>
      <c r="B182" s="3" t="s">
        <v>230</v>
      </c>
      <c r="C182" s="3" t="s">
        <v>231</v>
      </c>
      <c r="D182" s="33" t="s">
        <v>60</v>
      </c>
      <c r="E182" s="8">
        <v>11000</v>
      </c>
      <c r="F182" s="9">
        <v>11154110</v>
      </c>
      <c r="G182" s="11">
        <f t="shared" si="5"/>
        <v>2.1963786102369826E-3</v>
      </c>
    </row>
    <row r="183" spans="1:7" x14ac:dyDescent="0.25">
      <c r="A183" s="3" t="s">
        <v>351</v>
      </c>
      <c r="B183" s="3" t="s">
        <v>202</v>
      </c>
      <c r="C183" s="3" t="s">
        <v>203</v>
      </c>
      <c r="D183" s="33" t="s">
        <v>116</v>
      </c>
      <c r="E183" s="8">
        <v>50000</v>
      </c>
      <c r="F183" s="9">
        <v>50966531</v>
      </c>
      <c r="G183" s="11">
        <f t="shared" si="5"/>
        <v>1.0035923845683796E-2</v>
      </c>
    </row>
    <row r="184" spans="1:7" ht="30" x14ac:dyDescent="0.25">
      <c r="A184" s="3" t="s">
        <v>633</v>
      </c>
      <c r="B184" s="3" t="s">
        <v>332</v>
      </c>
      <c r="C184" s="3" t="s">
        <v>333</v>
      </c>
      <c r="D184" s="33" t="s">
        <v>170</v>
      </c>
      <c r="E184" s="8">
        <v>12000</v>
      </c>
      <c r="F184" s="9">
        <v>12138050.4</v>
      </c>
      <c r="G184" s="11">
        <f t="shared" si="5"/>
        <v>2.3901283265575159E-3</v>
      </c>
    </row>
    <row r="185" spans="1:7" ht="30" x14ac:dyDescent="0.25">
      <c r="A185" s="41" t="s">
        <v>752</v>
      </c>
      <c r="B185" s="41" t="s">
        <v>567</v>
      </c>
      <c r="C185" s="44" t="s">
        <v>568</v>
      </c>
      <c r="D185" s="41" t="s">
        <v>531</v>
      </c>
      <c r="E185" s="8">
        <v>2780</v>
      </c>
      <c r="F185" s="9">
        <v>2753840.2</v>
      </c>
      <c r="G185" s="11">
        <f t="shared" si="5"/>
        <v>5.4226430538077306E-4</v>
      </c>
    </row>
    <row r="186" spans="1:7" ht="30" x14ac:dyDescent="0.25">
      <c r="A186" s="3" t="s">
        <v>475</v>
      </c>
      <c r="B186" s="3" t="s">
        <v>310</v>
      </c>
      <c r="C186" s="3" t="s">
        <v>311</v>
      </c>
      <c r="D186" s="33" t="s">
        <v>177</v>
      </c>
      <c r="E186" s="8">
        <v>32500</v>
      </c>
      <c r="F186" s="9">
        <v>33919275</v>
      </c>
      <c r="G186" s="11">
        <f t="shared" si="5"/>
        <v>6.6791138051127364E-3</v>
      </c>
    </row>
    <row r="187" spans="1:7" ht="29.25" customHeight="1" x14ac:dyDescent="0.25">
      <c r="A187" s="3" t="s">
        <v>482</v>
      </c>
      <c r="B187" s="3" t="s">
        <v>316</v>
      </c>
      <c r="C187" s="3" t="s">
        <v>317</v>
      </c>
      <c r="D187" s="33" t="s">
        <v>119</v>
      </c>
      <c r="E187" s="8">
        <v>32000</v>
      </c>
      <c r="F187" s="9">
        <v>32288640</v>
      </c>
      <c r="G187" s="11">
        <f t="shared" si="5"/>
        <v>6.3580221326167887E-3</v>
      </c>
    </row>
    <row r="188" spans="1:7" ht="36" customHeight="1" x14ac:dyDescent="0.25">
      <c r="A188" s="3" t="s">
        <v>474</v>
      </c>
      <c r="B188" s="3" t="s">
        <v>308</v>
      </c>
      <c r="C188" s="3" t="s">
        <v>309</v>
      </c>
      <c r="D188" s="33" t="s">
        <v>176</v>
      </c>
      <c r="E188" s="8">
        <v>29250</v>
      </c>
      <c r="F188" s="9">
        <v>29261700</v>
      </c>
      <c r="G188" s="11">
        <f t="shared" si="5"/>
        <v>5.7619811871293643E-3</v>
      </c>
    </row>
    <row r="189" spans="1:7" ht="26.25" customHeight="1" x14ac:dyDescent="0.25">
      <c r="A189" s="3" t="s">
        <v>629</v>
      </c>
      <c r="B189" s="3" t="s">
        <v>328</v>
      </c>
      <c r="C189" s="41" t="s">
        <v>329</v>
      </c>
      <c r="D189" s="33" t="s">
        <v>68</v>
      </c>
      <c r="E189" s="8">
        <v>17222</v>
      </c>
      <c r="F189" s="9">
        <v>17282621.440000001</v>
      </c>
      <c r="G189" s="11">
        <f t="shared" si="5"/>
        <v>3.4031563306834056E-3</v>
      </c>
    </row>
    <row r="190" spans="1:7" ht="27.75" customHeight="1" x14ac:dyDescent="0.25">
      <c r="A190" s="41" t="s">
        <v>459</v>
      </c>
      <c r="B190" s="3" t="s">
        <v>296</v>
      </c>
      <c r="C190" s="3" t="s">
        <v>297</v>
      </c>
      <c r="D190" s="33" t="s">
        <v>162</v>
      </c>
      <c r="E190" s="8">
        <v>20000</v>
      </c>
      <c r="F190" s="9">
        <v>20102400</v>
      </c>
      <c r="G190" s="11">
        <f t="shared" si="5"/>
        <v>3.9584046933756186E-3</v>
      </c>
    </row>
    <row r="191" spans="1:7" ht="30" customHeight="1" x14ac:dyDescent="0.25">
      <c r="A191" s="41" t="s">
        <v>49</v>
      </c>
      <c r="B191" s="41" t="s">
        <v>190</v>
      </c>
      <c r="C191" s="41" t="s">
        <v>191</v>
      </c>
      <c r="D191" s="33" t="s">
        <v>93</v>
      </c>
      <c r="E191" s="8">
        <v>10500</v>
      </c>
      <c r="F191" s="9">
        <v>10269612.779999999</v>
      </c>
      <c r="G191" s="11">
        <f t="shared" si="5"/>
        <v>2.0222104538513922E-3</v>
      </c>
    </row>
    <row r="192" spans="1:7" ht="31.5" customHeight="1" x14ac:dyDescent="0.25">
      <c r="A192" s="41" t="s">
        <v>385</v>
      </c>
      <c r="B192" s="3" t="s">
        <v>232</v>
      </c>
      <c r="C192" s="39" t="s">
        <v>233</v>
      </c>
      <c r="D192" s="33" t="s">
        <v>61</v>
      </c>
      <c r="E192" s="8">
        <v>7959</v>
      </c>
      <c r="F192" s="9">
        <v>7873838.7000000002</v>
      </c>
      <c r="G192" s="11">
        <f t="shared" si="5"/>
        <v>1.5504536804044581E-3</v>
      </c>
    </row>
    <row r="193" spans="1:7" ht="30.75" customHeight="1" x14ac:dyDescent="0.25">
      <c r="A193" s="41" t="s">
        <v>630</v>
      </c>
      <c r="B193" s="3" t="s">
        <v>330</v>
      </c>
      <c r="C193" s="3" t="s">
        <v>331</v>
      </c>
      <c r="D193" s="33" t="s">
        <v>52</v>
      </c>
      <c r="E193" s="8">
        <v>25800</v>
      </c>
      <c r="F193" s="9">
        <v>26047680</v>
      </c>
      <c r="G193" s="11">
        <f t="shared" si="5"/>
        <v>5.1291019362636418E-3</v>
      </c>
    </row>
    <row r="194" spans="1:7" ht="30" customHeight="1" x14ac:dyDescent="0.25">
      <c r="A194" s="41" t="s">
        <v>399</v>
      </c>
      <c r="B194" s="3" t="s">
        <v>252</v>
      </c>
      <c r="C194" s="3" t="s">
        <v>253</v>
      </c>
      <c r="D194" s="33" t="s">
        <v>107</v>
      </c>
      <c r="E194" s="8">
        <v>15000</v>
      </c>
      <c r="F194" s="9">
        <v>15100050</v>
      </c>
      <c r="G194" s="11">
        <f t="shared" si="5"/>
        <v>2.9733817250779263E-3</v>
      </c>
    </row>
    <row r="195" spans="1:7" ht="30.75" customHeight="1" x14ac:dyDescent="0.25">
      <c r="A195" s="41" t="s">
        <v>389</v>
      </c>
      <c r="B195" s="41" t="s">
        <v>238</v>
      </c>
      <c r="C195" s="41" t="s">
        <v>239</v>
      </c>
      <c r="D195" s="33" t="s">
        <v>77</v>
      </c>
      <c r="E195" s="8">
        <v>50000</v>
      </c>
      <c r="F195" s="9">
        <v>50078095</v>
      </c>
      <c r="G195" s="11">
        <f t="shared" si="5"/>
        <v>9.8609800960736075E-3</v>
      </c>
    </row>
    <row r="196" spans="1:7" ht="30.75" customHeight="1" x14ac:dyDescent="0.25">
      <c r="A196" s="41" t="s">
        <v>750</v>
      </c>
      <c r="B196" s="41" t="s">
        <v>226</v>
      </c>
      <c r="C196" s="41" t="s">
        <v>227</v>
      </c>
      <c r="D196" s="41" t="s">
        <v>744</v>
      </c>
      <c r="E196" s="8">
        <v>56100</v>
      </c>
      <c r="F196" s="9">
        <v>55784157</v>
      </c>
      <c r="G196" s="11">
        <f t="shared" si="5"/>
        <v>1.0984572433381206E-2</v>
      </c>
    </row>
    <row r="197" spans="1:7" ht="30.75" customHeight="1" x14ac:dyDescent="0.25">
      <c r="A197" s="41" t="s">
        <v>754</v>
      </c>
      <c r="B197" s="41" t="s">
        <v>753</v>
      </c>
      <c r="C197" s="44" t="s">
        <v>755</v>
      </c>
      <c r="D197" s="41" t="s">
        <v>745</v>
      </c>
      <c r="E197" s="8">
        <v>40000</v>
      </c>
      <c r="F197" s="9">
        <v>40030400</v>
      </c>
      <c r="G197" s="11">
        <f t="shared" ref="G197:G198" si="6">F197/$F$264</f>
        <v>7.8824679261035174E-3</v>
      </c>
    </row>
    <row r="198" spans="1:7" ht="16.5" customHeight="1" x14ac:dyDescent="0.25">
      <c r="A198" s="3" t="s">
        <v>334</v>
      </c>
      <c r="B198" s="3"/>
      <c r="C198" s="3"/>
      <c r="D198" s="3"/>
      <c r="E198" s="8"/>
      <c r="F198" s="9">
        <f>SUM(F5:F197)</f>
        <v>4892284039.3900003</v>
      </c>
      <c r="G198" s="11">
        <f t="shared" si="6"/>
        <v>0.96334965490926494</v>
      </c>
    </row>
    <row r="199" spans="1:7" ht="16.5" customHeight="1" x14ac:dyDescent="0.25">
      <c r="A199" s="28"/>
      <c r="B199" s="28"/>
      <c r="C199" s="28"/>
      <c r="D199" s="28"/>
      <c r="E199" s="29"/>
      <c r="F199" s="30"/>
      <c r="G199" s="31"/>
    </row>
    <row r="200" spans="1:7" ht="16.5" customHeight="1" x14ac:dyDescent="0.25">
      <c r="A200" s="32" t="s">
        <v>637</v>
      </c>
      <c r="B200" s="28"/>
      <c r="C200" s="28"/>
      <c r="D200" s="28"/>
      <c r="E200" s="29"/>
      <c r="F200" s="30"/>
      <c r="G200" s="31"/>
    </row>
    <row r="201" spans="1:7" ht="28.5" customHeight="1" x14ac:dyDescent="0.25">
      <c r="A201" s="18" t="s">
        <v>0</v>
      </c>
      <c r="B201" s="18" t="s">
        <v>20</v>
      </c>
      <c r="C201" s="18" t="s">
        <v>1</v>
      </c>
      <c r="D201" s="18" t="s">
        <v>22</v>
      </c>
      <c r="E201" s="18" t="s">
        <v>10</v>
      </c>
      <c r="F201" s="39" t="s">
        <v>6</v>
      </c>
      <c r="G201" s="18" t="s">
        <v>2</v>
      </c>
    </row>
    <row r="202" spans="1:7" ht="30" x14ac:dyDescent="0.25">
      <c r="A202" s="18" t="s">
        <v>486</v>
      </c>
      <c r="B202" s="18" t="s">
        <v>320</v>
      </c>
      <c r="C202" s="18" t="s">
        <v>321</v>
      </c>
      <c r="D202" s="33" t="s">
        <v>179</v>
      </c>
      <c r="E202" s="8">
        <v>63200</v>
      </c>
      <c r="F202" s="9">
        <v>6697936</v>
      </c>
      <c r="G202" s="11">
        <f t="shared" ref="G202:G212" si="7">F202/$F$264</f>
        <v>1.3189042750283307E-3</v>
      </c>
    </row>
    <row r="203" spans="1:7" ht="30" x14ac:dyDescent="0.25">
      <c r="A203" s="18" t="s">
        <v>487</v>
      </c>
      <c r="B203" s="18" t="s">
        <v>260</v>
      </c>
      <c r="C203" s="18" t="s">
        <v>261</v>
      </c>
      <c r="D203" s="33" t="s">
        <v>181</v>
      </c>
      <c r="E203" s="8">
        <v>425</v>
      </c>
      <c r="F203" s="9">
        <v>10072500</v>
      </c>
      <c r="G203" s="11">
        <f t="shared" si="7"/>
        <v>1.9833965732462748E-3</v>
      </c>
    </row>
    <row r="204" spans="1:7" ht="26.25" customHeight="1" x14ac:dyDescent="0.25">
      <c r="A204" s="18" t="s">
        <v>488</v>
      </c>
      <c r="B204" s="18" t="s">
        <v>322</v>
      </c>
      <c r="C204" s="18" t="s">
        <v>323</v>
      </c>
      <c r="D204" s="33" t="s">
        <v>180</v>
      </c>
      <c r="E204" s="8">
        <v>41300</v>
      </c>
      <c r="F204" s="9">
        <v>9379643</v>
      </c>
      <c r="G204" s="11">
        <f t="shared" si="7"/>
        <v>1.846964684484826E-3</v>
      </c>
    </row>
    <row r="205" spans="1:7" ht="30.75" customHeight="1" x14ac:dyDescent="0.25">
      <c r="A205" s="18" t="s">
        <v>490</v>
      </c>
      <c r="B205" s="18" t="s">
        <v>274</v>
      </c>
      <c r="C205" s="18" t="s">
        <v>275</v>
      </c>
      <c r="D205" s="33" t="s">
        <v>183</v>
      </c>
      <c r="E205" s="8">
        <v>37950</v>
      </c>
      <c r="F205" s="9">
        <v>11997892.5</v>
      </c>
      <c r="G205" s="11">
        <f t="shared" si="7"/>
        <v>2.3625295478458359E-3</v>
      </c>
    </row>
    <row r="206" spans="1:7" ht="27.75" customHeight="1" x14ac:dyDescent="0.25">
      <c r="A206" s="18" t="s">
        <v>489</v>
      </c>
      <c r="B206" s="18" t="s">
        <v>324</v>
      </c>
      <c r="C206" s="18" t="s">
        <v>325</v>
      </c>
      <c r="D206" s="33" t="s">
        <v>182</v>
      </c>
      <c r="E206" s="8">
        <v>2225</v>
      </c>
      <c r="F206" s="9">
        <v>13599200</v>
      </c>
      <c r="G206" s="11">
        <f t="shared" si="7"/>
        <v>2.6778462823420939E-3</v>
      </c>
    </row>
    <row r="207" spans="1:7" ht="27.75" customHeight="1" x14ac:dyDescent="0.25">
      <c r="A207" s="42" t="s">
        <v>497</v>
      </c>
      <c r="B207" s="42" t="s">
        <v>318</v>
      </c>
      <c r="C207" s="42" t="s">
        <v>319</v>
      </c>
      <c r="D207" s="42" t="s">
        <v>186</v>
      </c>
      <c r="E207" s="8">
        <v>100000</v>
      </c>
      <c r="F207" s="9">
        <v>29102000</v>
      </c>
      <c r="G207" s="11">
        <f t="shared" si="7"/>
        <v>5.7305343335431217E-3</v>
      </c>
    </row>
    <row r="208" spans="1:7" ht="21.75" customHeight="1" x14ac:dyDescent="0.25">
      <c r="A208" s="42" t="s">
        <v>494</v>
      </c>
      <c r="B208" s="42" t="s">
        <v>300</v>
      </c>
      <c r="C208" s="18" t="s">
        <v>301</v>
      </c>
      <c r="D208" s="42" t="s">
        <v>187</v>
      </c>
      <c r="E208" s="8">
        <v>9135</v>
      </c>
      <c r="F208" s="9">
        <v>5426190</v>
      </c>
      <c r="G208" s="11">
        <f t="shared" si="7"/>
        <v>1.0684821694498094E-3</v>
      </c>
    </row>
    <row r="209" spans="1:7" ht="30" customHeight="1" x14ac:dyDescent="0.25">
      <c r="A209" s="18" t="s">
        <v>783</v>
      </c>
      <c r="B209" s="18" t="s">
        <v>782</v>
      </c>
      <c r="C209" s="18" t="s">
        <v>785</v>
      </c>
      <c r="D209" s="33" t="s">
        <v>780</v>
      </c>
      <c r="E209" s="8">
        <v>22000</v>
      </c>
      <c r="F209" s="9">
        <v>5329720</v>
      </c>
      <c r="G209" s="11">
        <f t="shared" si="7"/>
        <v>1.0494860644688147E-3</v>
      </c>
    </row>
    <row r="210" spans="1:7" ht="16.5" customHeight="1" x14ac:dyDescent="0.25">
      <c r="A210" s="18" t="s">
        <v>784</v>
      </c>
      <c r="B210" s="18" t="s">
        <v>294</v>
      </c>
      <c r="C210" s="18" t="s">
        <v>295</v>
      </c>
      <c r="D210" s="33" t="s">
        <v>781</v>
      </c>
      <c r="E210" s="8">
        <v>2200</v>
      </c>
      <c r="F210" s="9">
        <v>3376560</v>
      </c>
      <c r="G210" s="11">
        <f t="shared" si="7"/>
        <v>6.6488533465976099E-4</v>
      </c>
    </row>
    <row r="211" spans="1:7" x14ac:dyDescent="0.25">
      <c r="A211" s="18" t="s">
        <v>492</v>
      </c>
      <c r="B211" s="18" t="s">
        <v>326</v>
      </c>
      <c r="C211" s="18" t="s">
        <v>327</v>
      </c>
      <c r="D211" s="33" t="s">
        <v>184</v>
      </c>
      <c r="E211" s="8">
        <v>6000</v>
      </c>
      <c r="F211" s="9">
        <v>8922000</v>
      </c>
      <c r="G211" s="11">
        <f t="shared" si="7"/>
        <v>1.7568492654756282E-3</v>
      </c>
    </row>
    <row r="212" spans="1:7" ht="16.5" customHeight="1" x14ac:dyDescent="0.25">
      <c r="A212" s="18" t="s">
        <v>334</v>
      </c>
      <c r="B212" s="18"/>
      <c r="C212" s="18"/>
      <c r="D212" s="18"/>
      <c r="E212" s="8"/>
      <c r="F212" s="9">
        <f>SUM(F202:F211)</f>
        <v>103903641.5</v>
      </c>
      <c r="G212" s="11">
        <f t="shared" si="7"/>
        <v>2.0459878530544498E-2</v>
      </c>
    </row>
    <row r="213" spans="1:7" ht="16.5" customHeight="1" x14ac:dyDescent="0.25">
      <c r="A213" s="28"/>
      <c r="B213" s="28"/>
      <c r="C213" s="28"/>
      <c r="D213" s="28"/>
      <c r="E213" s="29"/>
      <c r="F213" s="30"/>
      <c r="G213" s="31"/>
    </row>
    <row r="214" spans="1:7" x14ac:dyDescent="0.25">
      <c r="A214" t="s">
        <v>638</v>
      </c>
    </row>
    <row r="215" spans="1:7" ht="45" customHeight="1" x14ac:dyDescent="0.25">
      <c r="A215" s="2" t="s">
        <v>3</v>
      </c>
      <c r="B215" s="2" t="s">
        <v>1</v>
      </c>
      <c r="C215" s="25" t="s">
        <v>646</v>
      </c>
      <c r="D215" s="2" t="s">
        <v>7</v>
      </c>
      <c r="E215" s="2" t="s">
        <v>5</v>
      </c>
      <c r="F215" s="39" t="s">
        <v>12</v>
      </c>
      <c r="G215" s="2" t="s">
        <v>2</v>
      </c>
    </row>
    <row r="216" spans="1:7" ht="17.25" customHeight="1" x14ac:dyDescent="0.25">
      <c r="A216" s="3" t="s">
        <v>334</v>
      </c>
      <c r="B216" s="3"/>
      <c r="C216" s="3"/>
      <c r="D216" s="3"/>
      <c r="E216" s="8"/>
      <c r="F216" s="9"/>
      <c r="G216" s="11"/>
    </row>
    <row r="218" spans="1:7" x14ac:dyDescent="0.25">
      <c r="A218" t="s">
        <v>639</v>
      </c>
    </row>
    <row r="219" spans="1:7" ht="58.5" customHeight="1" x14ac:dyDescent="0.25">
      <c r="A219" s="2" t="s">
        <v>11</v>
      </c>
      <c r="B219" s="2" t="s">
        <v>8</v>
      </c>
      <c r="C219" s="2" t="s">
        <v>9</v>
      </c>
      <c r="D219" s="2" t="s">
        <v>17</v>
      </c>
      <c r="E219" s="2" t="s">
        <v>10</v>
      </c>
      <c r="F219" s="2" t="s">
        <v>6</v>
      </c>
      <c r="G219" s="2" t="s">
        <v>2</v>
      </c>
    </row>
    <row r="220" spans="1:7" ht="17.25" customHeight="1" x14ac:dyDescent="0.25">
      <c r="A220" s="3" t="s">
        <v>334</v>
      </c>
      <c r="B220" s="3"/>
      <c r="C220" s="3"/>
      <c r="D220" s="3"/>
      <c r="E220" s="8"/>
      <c r="F220" s="9"/>
      <c r="G220" s="11"/>
    </row>
    <row r="222" spans="1:7" x14ac:dyDescent="0.25">
      <c r="A222" t="s">
        <v>640</v>
      </c>
    </row>
    <row r="223" spans="1:7" ht="42.75" customHeight="1" x14ac:dyDescent="0.25">
      <c r="A223" s="2" t="s">
        <v>15</v>
      </c>
      <c r="B223" s="2" t="s">
        <v>14</v>
      </c>
      <c r="C223" s="2" t="s">
        <v>16</v>
      </c>
      <c r="D223" s="49" t="s">
        <v>13</v>
      </c>
      <c r="E223" s="50"/>
      <c r="F223" s="2" t="s">
        <v>6</v>
      </c>
      <c r="G223" s="2" t="s">
        <v>2</v>
      </c>
    </row>
    <row r="224" spans="1:7" ht="17.25" customHeight="1" x14ac:dyDescent="0.25">
      <c r="A224" s="3" t="s">
        <v>334</v>
      </c>
      <c r="B224" s="3"/>
      <c r="C224" s="3"/>
      <c r="D224" s="49"/>
      <c r="E224" s="50"/>
      <c r="F224" s="9"/>
      <c r="G224" s="11"/>
    </row>
    <row r="226" spans="1:7" x14ac:dyDescent="0.25">
      <c r="A226" t="s">
        <v>641</v>
      </c>
    </row>
    <row r="227" spans="1:7" ht="28.5" customHeight="1" x14ac:dyDescent="0.25">
      <c r="A227" s="2" t="s">
        <v>3</v>
      </c>
      <c r="B227" s="23" t="s">
        <v>1</v>
      </c>
      <c r="C227" s="25" t="s">
        <v>646</v>
      </c>
      <c r="D227" s="49" t="s">
        <v>4</v>
      </c>
      <c r="E227" s="50"/>
      <c r="F227" s="4" t="s">
        <v>18</v>
      </c>
      <c r="G227" s="2" t="s">
        <v>2</v>
      </c>
    </row>
    <row r="228" spans="1:7" x14ac:dyDescent="0.25">
      <c r="A228" s="3" t="s">
        <v>336</v>
      </c>
      <c r="B228" s="34">
        <v>1027700167110</v>
      </c>
      <c r="C228" s="48" t="s">
        <v>651</v>
      </c>
      <c r="D228" s="70" t="s">
        <v>335</v>
      </c>
      <c r="E228" s="70"/>
      <c r="F228" s="9">
        <v>2365.98</v>
      </c>
      <c r="G228" s="11">
        <f t="shared" ref="G228:G235" si="8">F228/$F$264</f>
        <v>4.6588996022528881E-7</v>
      </c>
    </row>
    <row r="229" spans="1:7" x14ac:dyDescent="0.25">
      <c r="A229" s="3" t="s">
        <v>336</v>
      </c>
      <c r="B229" s="34">
        <v>1027700167110</v>
      </c>
      <c r="C229" s="48" t="s">
        <v>652</v>
      </c>
      <c r="D229" s="70" t="s">
        <v>335</v>
      </c>
      <c r="E229" s="70"/>
      <c r="F229" s="9">
        <v>26076.33</v>
      </c>
      <c r="G229" s="11">
        <f t="shared" si="8"/>
        <v>5.134743466352846E-6</v>
      </c>
    </row>
    <row r="230" spans="1:7" x14ac:dyDescent="0.25">
      <c r="A230" s="3" t="s">
        <v>336</v>
      </c>
      <c r="B230" s="34">
        <v>1027700167110</v>
      </c>
      <c r="C230" s="48" t="s">
        <v>650</v>
      </c>
      <c r="D230" s="70" t="s">
        <v>335</v>
      </c>
      <c r="E230" s="70"/>
      <c r="F230" s="9">
        <v>50556.28</v>
      </c>
      <c r="G230" s="11">
        <f t="shared" si="8"/>
        <v>9.9551404823111617E-6</v>
      </c>
    </row>
    <row r="231" spans="1:7" x14ac:dyDescent="0.25">
      <c r="A231" s="3" t="s">
        <v>336</v>
      </c>
      <c r="B231" s="34">
        <v>1027700167110</v>
      </c>
      <c r="C231" s="48" t="s">
        <v>649</v>
      </c>
      <c r="D231" s="70" t="s">
        <v>335</v>
      </c>
      <c r="E231" s="70"/>
      <c r="F231" s="9">
        <v>1188303.02</v>
      </c>
      <c r="G231" s="11">
        <f t="shared" si="8"/>
        <v>2.3399117774596174E-4</v>
      </c>
    </row>
    <row r="232" spans="1:7" ht="30" x14ac:dyDescent="0.25">
      <c r="A232" s="41" t="s">
        <v>337</v>
      </c>
      <c r="B232" s="34">
        <v>1027700167110</v>
      </c>
      <c r="C232" s="46" t="s">
        <v>756</v>
      </c>
      <c r="D232" s="71" t="s">
        <v>335</v>
      </c>
      <c r="E232" s="71"/>
      <c r="F232" s="9">
        <v>4663107.84</v>
      </c>
      <c r="G232" s="11">
        <f t="shared" si="8"/>
        <v>9.1822210082242127E-4</v>
      </c>
    </row>
    <row r="233" spans="1:7" ht="30" x14ac:dyDescent="0.25">
      <c r="A233" s="3" t="s">
        <v>337</v>
      </c>
      <c r="B233" s="34">
        <v>1027700167110</v>
      </c>
      <c r="C233" s="48" t="s">
        <v>647</v>
      </c>
      <c r="D233" s="71" t="s">
        <v>335</v>
      </c>
      <c r="E233" s="71"/>
      <c r="F233" s="9">
        <v>4380524</v>
      </c>
      <c r="G233" s="11">
        <f t="shared" si="8"/>
        <v>8.6257793900452377E-4</v>
      </c>
    </row>
    <row r="234" spans="1:7" ht="30" x14ac:dyDescent="0.25">
      <c r="A234" s="3" t="s">
        <v>337</v>
      </c>
      <c r="B234" s="34">
        <v>1027700167110</v>
      </c>
      <c r="C234" s="48" t="s">
        <v>648</v>
      </c>
      <c r="D234" s="71" t="s">
        <v>335</v>
      </c>
      <c r="E234" s="71"/>
      <c r="F234" s="9">
        <v>42587.14</v>
      </c>
      <c r="G234" s="11">
        <f t="shared" si="8"/>
        <v>8.3859208280326991E-6</v>
      </c>
    </row>
    <row r="235" spans="1:7" x14ac:dyDescent="0.25">
      <c r="A235" s="3" t="s">
        <v>334</v>
      </c>
      <c r="B235" s="69"/>
      <c r="C235" s="69"/>
      <c r="D235" s="68"/>
      <c r="E235" s="68"/>
      <c r="F235" s="9">
        <f>SUM(F228:F234)</f>
        <v>10353520.59</v>
      </c>
      <c r="G235" s="11">
        <f t="shared" si="8"/>
        <v>2.0387329123098289E-3</v>
      </c>
    </row>
    <row r="237" spans="1:7" ht="15.75" x14ac:dyDescent="0.25">
      <c r="A237" t="s">
        <v>642</v>
      </c>
      <c r="B237" s="12"/>
    </row>
    <row r="238" spans="1:7" ht="30" x14ac:dyDescent="0.25">
      <c r="A238" s="2" t="s">
        <v>19</v>
      </c>
      <c r="B238" s="24" t="s">
        <v>1</v>
      </c>
      <c r="C238" s="35" t="s">
        <v>653</v>
      </c>
      <c r="D238" s="53" t="s">
        <v>657</v>
      </c>
      <c r="E238" s="54"/>
      <c r="F238" s="4" t="s">
        <v>18</v>
      </c>
      <c r="G238" s="2" t="s">
        <v>2</v>
      </c>
    </row>
    <row r="239" spans="1:7" ht="30" x14ac:dyDescent="0.25">
      <c r="A239" s="3" t="s">
        <v>336</v>
      </c>
      <c r="B239" s="27">
        <v>1027700167110</v>
      </c>
      <c r="C239" s="25" t="s">
        <v>654</v>
      </c>
      <c r="D239" s="72" t="s">
        <v>659</v>
      </c>
      <c r="E239" s="73"/>
      <c r="F239" s="9">
        <v>93907.29</v>
      </c>
      <c r="G239" s="11">
        <f t="shared" ref="G239:G245" si="9">F239/$F$264</f>
        <v>1.849147651415678E-5</v>
      </c>
    </row>
    <row r="240" spans="1:7" ht="30" x14ac:dyDescent="0.25">
      <c r="A240" s="3" t="s">
        <v>336</v>
      </c>
      <c r="B240" s="27">
        <v>1027700167110</v>
      </c>
      <c r="C240" s="25" t="s">
        <v>654</v>
      </c>
      <c r="D240" s="72" t="s">
        <v>660</v>
      </c>
      <c r="E240" s="73"/>
      <c r="F240" s="9">
        <v>51077.599999999999</v>
      </c>
      <c r="G240" s="11">
        <f t="shared" si="9"/>
        <v>1.0057794669609722E-5</v>
      </c>
    </row>
    <row r="241" spans="1:7" ht="30" x14ac:dyDescent="0.25">
      <c r="A241" s="3" t="s">
        <v>336</v>
      </c>
      <c r="B241" s="27">
        <v>1027700167110</v>
      </c>
      <c r="C241" s="25" t="s">
        <v>654</v>
      </c>
      <c r="D241" s="72" t="s">
        <v>661</v>
      </c>
      <c r="E241" s="73"/>
      <c r="F241" s="9">
        <v>1998.61</v>
      </c>
      <c r="G241" s="11">
        <f t="shared" si="9"/>
        <v>3.9355038225423057E-7</v>
      </c>
    </row>
    <row r="242" spans="1:7" ht="30" x14ac:dyDescent="0.25">
      <c r="A242" s="3" t="s">
        <v>194</v>
      </c>
      <c r="B242" s="27">
        <v>1027700067328</v>
      </c>
      <c r="C242" s="25" t="s">
        <v>655</v>
      </c>
      <c r="D242" s="72" t="s">
        <v>658</v>
      </c>
      <c r="E242" s="73"/>
      <c r="F242" s="9">
        <v>1778550.99</v>
      </c>
      <c r="G242" s="11">
        <f t="shared" si="9"/>
        <v>3.5021811257480962E-4</v>
      </c>
    </row>
    <row r="243" spans="1:7" ht="30" x14ac:dyDescent="0.25">
      <c r="A243" s="3" t="s">
        <v>338</v>
      </c>
      <c r="B243" s="27">
        <v>1047796383030</v>
      </c>
      <c r="C243" s="25" t="s">
        <v>656</v>
      </c>
      <c r="D243" s="72" t="s">
        <v>662</v>
      </c>
      <c r="E243" s="73"/>
      <c r="F243" s="9">
        <v>21304649.300000001</v>
      </c>
      <c r="G243" s="11">
        <f t="shared" si="9"/>
        <v>4.1951420616365004E-3</v>
      </c>
    </row>
    <row r="244" spans="1:7" ht="30" x14ac:dyDescent="0.25">
      <c r="A244" s="3" t="s">
        <v>338</v>
      </c>
      <c r="B244" s="27">
        <v>1047796383030</v>
      </c>
      <c r="C244" s="25" t="s">
        <v>656</v>
      </c>
      <c r="D244" s="72" t="s">
        <v>663</v>
      </c>
      <c r="E244" s="73"/>
      <c r="F244" s="9">
        <v>7091977.3600000003</v>
      </c>
      <c r="G244" s="11">
        <f t="shared" si="9"/>
        <v>1.3964957650398774E-3</v>
      </c>
    </row>
    <row r="245" spans="1:7" x14ac:dyDescent="0.25">
      <c r="A245" s="3" t="s">
        <v>334</v>
      </c>
      <c r="B245" s="52"/>
      <c r="C245" s="53"/>
      <c r="D245" s="53"/>
      <c r="E245" s="54"/>
      <c r="F245" s="9">
        <f>SUM(F239:F244)</f>
        <v>30322161.149999999</v>
      </c>
      <c r="G245" s="11">
        <f t="shared" si="9"/>
        <v>5.9707987608172072E-3</v>
      </c>
    </row>
    <row r="247" spans="1:7" x14ac:dyDescent="0.25">
      <c r="A247" t="s">
        <v>643</v>
      </c>
    </row>
    <row r="248" spans="1:7" ht="46.5" customHeight="1" x14ac:dyDescent="0.25">
      <c r="A248" s="3" t="s">
        <v>20</v>
      </c>
      <c r="B248" s="69" t="s">
        <v>1</v>
      </c>
      <c r="C248" s="69"/>
      <c r="D248" s="69" t="s">
        <v>22</v>
      </c>
      <c r="E248" s="69"/>
      <c r="F248" s="5" t="s">
        <v>21</v>
      </c>
      <c r="G248" s="2" t="s">
        <v>2</v>
      </c>
    </row>
    <row r="249" spans="1:7" ht="33.75" customHeight="1" x14ac:dyDescent="0.25">
      <c r="A249" s="42" t="s">
        <v>226</v>
      </c>
      <c r="B249" s="61" t="s">
        <v>227</v>
      </c>
      <c r="C249" s="62"/>
      <c r="D249" s="49" t="s">
        <v>113</v>
      </c>
      <c r="E249" s="50"/>
      <c r="F249" s="9">
        <v>17813</v>
      </c>
      <c r="G249" s="11">
        <f t="shared" ref="G249:G251" si="10">F249/$F$264</f>
        <v>3.5075942575563062E-6</v>
      </c>
    </row>
    <row r="250" spans="1:7" ht="33.75" customHeight="1" x14ac:dyDescent="0.25">
      <c r="A250" s="42" t="s">
        <v>274</v>
      </c>
      <c r="B250" s="61" t="s">
        <v>275</v>
      </c>
      <c r="C250" s="62"/>
      <c r="D250" s="49" t="s">
        <v>98</v>
      </c>
      <c r="E250" s="50"/>
      <c r="F250" s="9">
        <v>699447</v>
      </c>
      <c r="G250" s="11">
        <f t="shared" si="10"/>
        <v>1.377295391379883E-4</v>
      </c>
    </row>
    <row r="251" spans="1:7" ht="19.5" customHeight="1" x14ac:dyDescent="0.25">
      <c r="A251" s="42" t="s">
        <v>210</v>
      </c>
      <c r="B251" s="61" t="s">
        <v>211</v>
      </c>
      <c r="C251" s="62"/>
      <c r="D251" s="49" t="s">
        <v>164</v>
      </c>
      <c r="E251" s="50"/>
      <c r="F251" s="9">
        <v>1614200</v>
      </c>
      <c r="G251" s="11">
        <f t="shared" si="10"/>
        <v>3.1785542303639983E-4</v>
      </c>
    </row>
    <row r="252" spans="1:7" ht="15" customHeight="1" x14ac:dyDescent="0.25">
      <c r="A252" s="3" t="s">
        <v>334</v>
      </c>
      <c r="B252" s="59"/>
      <c r="C252" s="60"/>
      <c r="D252" s="49"/>
      <c r="E252" s="50"/>
      <c r="F252" s="9">
        <f>SUM(F249:F251)</f>
        <v>2331460</v>
      </c>
      <c r="G252" s="11">
        <f>F252/$F$264</f>
        <v>4.5909255643194444E-4</v>
      </c>
    </row>
    <row r="254" spans="1:7" x14ac:dyDescent="0.25">
      <c r="A254" t="s">
        <v>644</v>
      </c>
    </row>
    <row r="255" spans="1:7" ht="30" customHeight="1" x14ac:dyDescent="0.25">
      <c r="A255" s="2" t="s">
        <v>23</v>
      </c>
      <c r="B255" s="49" t="s">
        <v>20</v>
      </c>
      <c r="C255" s="50"/>
      <c r="D255" s="2" t="s">
        <v>22</v>
      </c>
      <c r="E255" s="2" t="s">
        <v>24</v>
      </c>
      <c r="F255" s="2" t="s">
        <v>21</v>
      </c>
      <c r="G255" s="2" t="s">
        <v>2</v>
      </c>
    </row>
    <row r="256" spans="1:7" ht="45" customHeight="1" x14ac:dyDescent="0.25">
      <c r="A256" s="42" t="s">
        <v>339</v>
      </c>
      <c r="B256" s="59" t="s">
        <v>188</v>
      </c>
      <c r="C256" s="60"/>
      <c r="D256" s="42" t="s">
        <v>148</v>
      </c>
      <c r="E256" s="22">
        <v>40435</v>
      </c>
      <c r="F256" s="9">
        <v>38999593.75</v>
      </c>
      <c r="G256" s="11">
        <f>F256/$F$264</f>
        <v>7.679489759418897E-3</v>
      </c>
    </row>
    <row r="257" spans="1:7" ht="45" customHeight="1" x14ac:dyDescent="0.25">
      <c r="A257" s="18" t="s">
        <v>339</v>
      </c>
      <c r="B257" s="59" t="s">
        <v>188</v>
      </c>
      <c r="C257" s="60"/>
      <c r="D257" s="42" t="s">
        <v>148</v>
      </c>
      <c r="E257" s="22">
        <v>223</v>
      </c>
      <c r="F257" s="9">
        <v>215083.7</v>
      </c>
      <c r="G257" s="11">
        <f>F257/$F$264</f>
        <v>4.2352571212820042E-5</v>
      </c>
    </row>
    <row r="258" spans="1:7" x14ac:dyDescent="0.25">
      <c r="A258" s="3" t="s">
        <v>334</v>
      </c>
      <c r="B258" s="55"/>
      <c r="C258" s="55"/>
      <c r="D258" s="7"/>
      <c r="E258" s="10"/>
      <c r="F258" s="9">
        <f>SUM(F256:F257)</f>
        <v>39214677.450000003</v>
      </c>
      <c r="G258" s="11">
        <f>F258/$F$264</f>
        <v>7.7218423306317178E-3</v>
      </c>
    </row>
    <row r="260" spans="1:7" x14ac:dyDescent="0.25">
      <c r="A260" t="s">
        <v>645</v>
      </c>
    </row>
    <row r="261" spans="1:7" ht="30" x14ac:dyDescent="0.25">
      <c r="A261" s="56" t="s">
        <v>25</v>
      </c>
      <c r="B261" s="57"/>
      <c r="C261" s="57"/>
      <c r="D261" s="57"/>
      <c r="E261" s="58"/>
      <c r="F261" s="2" t="s">
        <v>21</v>
      </c>
      <c r="G261" s="2" t="s">
        <v>2</v>
      </c>
    </row>
    <row r="262" spans="1:7" x14ac:dyDescent="0.25">
      <c r="A262" s="49" t="s">
        <v>334</v>
      </c>
      <c r="B262" s="51"/>
      <c r="C262" s="51"/>
      <c r="D262" s="51"/>
      <c r="E262" s="50"/>
      <c r="F262" s="9"/>
      <c r="G262" s="11"/>
    </row>
    <row r="264" spans="1:7" x14ac:dyDescent="0.25">
      <c r="A264" s="63" t="s">
        <v>26</v>
      </c>
      <c r="B264" s="64"/>
      <c r="C264" s="64"/>
      <c r="D264" s="64"/>
      <c r="E264" s="65"/>
      <c r="F264" s="9">
        <f>F198+F216+F220+F224+F235+F245+F252+F258+F262+F212</f>
        <v>5078409500.0799999</v>
      </c>
      <c r="G264" s="11">
        <f>F264/$F$264</f>
        <v>1</v>
      </c>
    </row>
  </sheetData>
  <mergeCells count="38">
    <mergeCell ref="D232:E232"/>
    <mergeCell ref="B250:C250"/>
    <mergeCell ref="D250:E250"/>
    <mergeCell ref="D238:E238"/>
    <mergeCell ref="D239:E239"/>
    <mergeCell ref="D240:E240"/>
    <mergeCell ref="D241:E241"/>
    <mergeCell ref="D233:E233"/>
    <mergeCell ref="D234:E234"/>
    <mergeCell ref="D242:E242"/>
    <mergeCell ref="D243:E243"/>
    <mergeCell ref="D244:E244"/>
    <mergeCell ref="A264:E264"/>
    <mergeCell ref="A1:G1"/>
    <mergeCell ref="B255:C255"/>
    <mergeCell ref="B257:C257"/>
    <mergeCell ref="D235:E235"/>
    <mergeCell ref="B248:C248"/>
    <mergeCell ref="D248:E248"/>
    <mergeCell ref="B235:C235"/>
    <mergeCell ref="D228:E228"/>
    <mergeCell ref="D223:E223"/>
    <mergeCell ref="D227:E227"/>
    <mergeCell ref="D229:E229"/>
    <mergeCell ref="D230:E230"/>
    <mergeCell ref="D231:E231"/>
    <mergeCell ref="D224:E224"/>
    <mergeCell ref="B252:C252"/>
    <mergeCell ref="D252:E252"/>
    <mergeCell ref="A262:E262"/>
    <mergeCell ref="B245:E245"/>
    <mergeCell ref="B258:C258"/>
    <mergeCell ref="A261:E261"/>
    <mergeCell ref="B256:C256"/>
    <mergeCell ref="B249:C249"/>
    <mergeCell ref="B251:C251"/>
    <mergeCell ref="D249:E249"/>
    <mergeCell ref="D251:E2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sqref="A1:G1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66" t="s">
        <v>765</v>
      </c>
      <c r="B1" s="67"/>
      <c r="C1" s="67"/>
      <c r="D1" s="67"/>
      <c r="E1" s="67"/>
      <c r="F1" s="67"/>
      <c r="G1" s="67"/>
    </row>
    <row r="2" spans="1:7" ht="18.75" x14ac:dyDescent="0.3">
      <c r="A2" s="1"/>
      <c r="B2" s="1"/>
      <c r="C2" s="1"/>
    </row>
    <row r="3" spans="1:7" x14ac:dyDescent="0.25">
      <c r="A3" t="s">
        <v>636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8" t="s">
        <v>634</v>
      </c>
    </row>
    <row r="5" spans="1:7" ht="30" x14ac:dyDescent="0.25">
      <c r="A5" s="15" t="s">
        <v>511</v>
      </c>
      <c r="B5" s="15" t="s">
        <v>226</v>
      </c>
      <c r="C5" s="15" t="s">
        <v>227</v>
      </c>
      <c r="D5" s="38" t="s">
        <v>544</v>
      </c>
      <c r="E5" s="8">
        <v>1002</v>
      </c>
      <c r="F5" s="9">
        <v>1056598.98</v>
      </c>
      <c r="G5" s="11">
        <f t="shared" ref="G5:G36" si="0">F5/$F$214</f>
        <v>6.8364310999039445E-4</v>
      </c>
    </row>
    <row r="6" spans="1:7" x14ac:dyDescent="0.25">
      <c r="A6" s="15" t="s">
        <v>28</v>
      </c>
      <c r="B6" s="15" t="s">
        <v>188</v>
      </c>
      <c r="C6" s="15" t="s">
        <v>189</v>
      </c>
      <c r="D6" s="38" t="s">
        <v>134</v>
      </c>
      <c r="E6" s="8">
        <v>5750</v>
      </c>
      <c r="F6" s="9">
        <v>5956540</v>
      </c>
      <c r="G6" s="11">
        <f t="shared" si="0"/>
        <v>3.8540142546628093E-3</v>
      </c>
    </row>
    <row r="7" spans="1:7" x14ac:dyDescent="0.25">
      <c r="A7" s="15" t="s">
        <v>509</v>
      </c>
      <c r="B7" s="15" t="s">
        <v>583</v>
      </c>
      <c r="C7" s="15" t="s">
        <v>584</v>
      </c>
      <c r="D7" s="38" t="s">
        <v>542</v>
      </c>
      <c r="E7" s="8">
        <v>9901</v>
      </c>
      <c r="F7" s="9">
        <v>10210536.84</v>
      </c>
      <c r="G7" s="11">
        <f t="shared" si="0"/>
        <v>6.6064451055679561E-3</v>
      </c>
    </row>
    <row r="8" spans="1:7" ht="30" x14ac:dyDescent="0.25">
      <c r="A8" s="15" t="s">
        <v>522</v>
      </c>
      <c r="B8" s="15" t="s">
        <v>282</v>
      </c>
      <c r="C8" s="15" t="s">
        <v>283</v>
      </c>
      <c r="D8" s="38" t="s">
        <v>555</v>
      </c>
      <c r="E8" s="8">
        <v>5530</v>
      </c>
      <c r="F8" s="9">
        <v>5862795.4000000004</v>
      </c>
      <c r="G8" s="11">
        <f t="shared" si="0"/>
        <v>3.7933594072685731E-3</v>
      </c>
    </row>
    <row r="9" spans="1:7" ht="30" x14ac:dyDescent="0.25">
      <c r="A9" s="15" t="s">
        <v>436</v>
      </c>
      <c r="B9" s="15" t="s">
        <v>282</v>
      </c>
      <c r="C9" s="15" t="s">
        <v>283</v>
      </c>
      <c r="D9" s="38" t="s">
        <v>124</v>
      </c>
      <c r="E9" s="8">
        <v>333</v>
      </c>
      <c r="F9" s="9">
        <v>352706.94</v>
      </c>
      <c r="G9" s="11">
        <f t="shared" si="0"/>
        <v>2.2820925813954077E-4</v>
      </c>
    </row>
    <row r="10" spans="1:7" ht="30" x14ac:dyDescent="0.25">
      <c r="A10" s="15" t="s">
        <v>370</v>
      </c>
      <c r="B10" s="15" t="s">
        <v>218</v>
      </c>
      <c r="C10" s="15" t="s">
        <v>219</v>
      </c>
      <c r="D10" s="38" t="s">
        <v>173</v>
      </c>
      <c r="E10" s="8">
        <v>24500</v>
      </c>
      <c r="F10" s="9">
        <v>25614438.359999999</v>
      </c>
      <c r="G10" s="11">
        <f t="shared" si="0"/>
        <v>1.6573113009334593E-2</v>
      </c>
    </row>
    <row r="11" spans="1:7" ht="30" x14ac:dyDescent="0.25">
      <c r="A11" s="15" t="s">
        <v>476</v>
      </c>
      <c r="B11" s="15" t="s">
        <v>312</v>
      </c>
      <c r="C11" s="15" t="s">
        <v>313</v>
      </c>
      <c r="D11" s="38" t="s">
        <v>57</v>
      </c>
      <c r="E11" s="8">
        <v>48000</v>
      </c>
      <c r="F11" s="9">
        <v>50012160</v>
      </c>
      <c r="G11" s="11">
        <f t="shared" si="0"/>
        <v>3.2358983159095238E-2</v>
      </c>
    </row>
    <row r="12" spans="1:7" ht="30" x14ac:dyDescent="0.25">
      <c r="A12" s="15" t="s">
        <v>526</v>
      </c>
      <c r="B12" s="15" t="s">
        <v>312</v>
      </c>
      <c r="C12" s="15" t="s">
        <v>313</v>
      </c>
      <c r="D12" s="38" t="s">
        <v>559</v>
      </c>
      <c r="E12" s="8">
        <v>12150</v>
      </c>
      <c r="F12" s="9">
        <v>12151580.35</v>
      </c>
      <c r="G12" s="11">
        <f t="shared" si="0"/>
        <v>7.8623435560880115E-3</v>
      </c>
    </row>
    <row r="13" spans="1:7" ht="30" x14ac:dyDescent="0.25">
      <c r="A13" s="15" t="s">
        <v>437</v>
      </c>
      <c r="B13" s="15" t="s">
        <v>282</v>
      </c>
      <c r="C13" s="15" t="s">
        <v>283</v>
      </c>
      <c r="D13" s="38" t="s">
        <v>125</v>
      </c>
      <c r="E13" s="8">
        <v>4700</v>
      </c>
      <c r="F13" s="9">
        <v>4798700</v>
      </c>
      <c r="G13" s="11">
        <f t="shared" si="0"/>
        <v>3.1048659463128632E-3</v>
      </c>
    </row>
    <row r="14" spans="1:7" ht="30" x14ac:dyDescent="0.25">
      <c r="A14" s="15" t="s">
        <v>523</v>
      </c>
      <c r="B14" s="15" t="s">
        <v>282</v>
      </c>
      <c r="C14" s="15" t="s">
        <v>283</v>
      </c>
      <c r="D14" s="38" t="s">
        <v>556</v>
      </c>
      <c r="E14" s="8">
        <v>100</v>
      </c>
      <c r="F14" s="9">
        <v>103875.34</v>
      </c>
      <c r="G14" s="11">
        <f t="shared" si="0"/>
        <v>6.7209662164267496E-5</v>
      </c>
    </row>
    <row r="15" spans="1:7" ht="30" x14ac:dyDescent="0.25">
      <c r="A15" s="15" t="s">
        <v>443</v>
      </c>
      <c r="B15" s="15" t="s">
        <v>282</v>
      </c>
      <c r="C15" s="15" t="s">
        <v>283</v>
      </c>
      <c r="D15" s="38" t="s">
        <v>127</v>
      </c>
      <c r="E15" s="8">
        <v>140</v>
      </c>
      <c r="F15" s="9">
        <v>144499.21</v>
      </c>
      <c r="G15" s="11">
        <f t="shared" si="0"/>
        <v>9.3494212265428375E-5</v>
      </c>
    </row>
    <row r="16" spans="1:7" x14ac:dyDescent="0.25">
      <c r="A16" s="15" t="s">
        <v>508</v>
      </c>
      <c r="B16" s="15" t="s">
        <v>196</v>
      </c>
      <c r="C16" s="15" t="s">
        <v>197</v>
      </c>
      <c r="D16" s="38" t="s">
        <v>541</v>
      </c>
      <c r="E16" s="8">
        <v>5000</v>
      </c>
      <c r="F16" s="9">
        <v>5028121.3499999996</v>
      </c>
      <c r="G16" s="11">
        <f t="shared" si="0"/>
        <v>3.2533066775467649E-3</v>
      </c>
    </row>
    <row r="17" spans="1:7" ht="14.25" customHeight="1" x14ac:dyDescent="0.25">
      <c r="A17" s="15" t="s">
        <v>360</v>
      </c>
      <c r="B17" s="15" t="s">
        <v>206</v>
      </c>
      <c r="C17" s="15" t="s">
        <v>207</v>
      </c>
      <c r="D17" s="38" t="s">
        <v>132</v>
      </c>
      <c r="E17" s="8">
        <v>491</v>
      </c>
      <c r="F17" s="9">
        <v>509677.64</v>
      </c>
      <c r="G17" s="11">
        <f t="shared" si="0"/>
        <v>3.2977280264094583E-4</v>
      </c>
    </row>
    <row r="18" spans="1:7" ht="14.25" customHeight="1" x14ac:dyDescent="0.25">
      <c r="A18" s="15" t="s">
        <v>439</v>
      </c>
      <c r="B18" s="15" t="s">
        <v>282</v>
      </c>
      <c r="C18" s="15" t="s">
        <v>283</v>
      </c>
      <c r="D18" s="38" t="s">
        <v>126</v>
      </c>
      <c r="E18" s="8">
        <v>4000</v>
      </c>
      <c r="F18" s="9">
        <v>4507634.04</v>
      </c>
      <c r="G18" s="11">
        <f t="shared" si="0"/>
        <v>2.916539777280654E-3</v>
      </c>
    </row>
    <row r="19" spans="1:7" ht="14.25" customHeight="1" x14ac:dyDescent="0.25">
      <c r="A19" s="15" t="s">
        <v>42</v>
      </c>
      <c r="B19" s="15" t="s">
        <v>188</v>
      </c>
      <c r="C19" s="15" t="s">
        <v>189</v>
      </c>
      <c r="D19" s="38" t="s">
        <v>148</v>
      </c>
      <c r="E19" s="8">
        <v>14500</v>
      </c>
      <c r="F19" s="9">
        <v>14891355</v>
      </c>
      <c r="G19" s="11">
        <f t="shared" si="0"/>
        <v>9.6350388717685604E-3</v>
      </c>
    </row>
    <row r="20" spans="1:7" ht="14.25" customHeight="1" x14ac:dyDescent="0.25">
      <c r="A20" s="15" t="s">
        <v>407</v>
      </c>
      <c r="B20" s="15" t="s">
        <v>262</v>
      </c>
      <c r="C20" s="15" t="s">
        <v>263</v>
      </c>
      <c r="D20" s="38" t="s">
        <v>82</v>
      </c>
      <c r="E20" s="8">
        <v>5144</v>
      </c>
      <c r="F20" s="9">
        <v>5369300.2000000002</v>
      </c>
      <c r="G20" s="11">
        <f t="shared" si="0"/>
        <v>3.4740570042950895E-3</v>
      </c>
    </row>
    <row r="21" spans="1:7" ht="14.25" customHeight="1" x14ac:dyDescent="0.25">
      <c r="A21" s="15" t="s">
        <v>456</v>
      </c>
      <c r="B21" s="15" t="s">
        <v>292</v>
      </c>
      <c r="C21" s="15" t="s">
        <v>293</v>
      </c>
      <c r="D21" s="38" t="s">
        <v>155</v>
      </c>
      <c r="E21" s="8">
        <v>1660</v>
      </c>
      <c r="F21" s="9">
        <v>1773478.18</v>
      </c>
      <c r="G21" s="11">
        <f t="shared" si="0"/>
        <v>1.1474799440704595E-3</v>
      </c>
    </row>
    <row r="22" spans="1:7" ht="14.25" customHeight="1" x14ac:dyDescent="0.25">
      <c r="A22" s="15" t="s">
        <v>503</v>
      </c>
      <c r="B22" s="15" t="s">
        <v>575</v>
      </c>
      <c r="C22" s="15" t="s">
        <v>576</v>
      </c>
      <c r="D22" s="38" t="s">
        <v>536</v>
      </c>
      <c r="E22" s="8">
        <v>4625</v>
      </c>
      <c r="F22" s="9">
        <v>951871.25</v>
      </c>
      <c r="G22" s="11">
        <f t="shared" si="0"/>
        <v>6.1588193248155918E-4</v>
      </c>
    </row>
    <row r="23" spans="1:7" ht="14.25" customHeight="1" x14ac:dyDescent="0.25">
      <c r="A23" s="15" t="s">
        <v>447</v>
      </c>
      <c r="B23" s="15" t="s">
        <v>286</v>
      </c>
      <c r="C23" s="15" t="s">
        <v>287</v>
      </c>
      <c r="D23" s="38" t="s">
        <v>103</v>
      </c>
      <c r="E23" s="8">
        <v>17000</v>
      </c>
      <c r="F23" s="9">
        <v>17755140</v>
      </c>
      <c r="G23" s="11">
        <f t="shared" si="0"/>
        <v>1.1487971650242226E-2</v>
      </c>
    </row>
    <row r="24" spans="1:7" x14ac:dyDescent="0.25">
      <c r="A24" s="15" t="s">
        <v>45</v>
      </c>
      <c r="B24" s="15" t="s">
        <v>188</v>
      </c>
      <c r="C24" s="15" t="s">
        <v>189</v>
      </c>
      <c r="D24" s="38" t="s">
        <v>100</v>
      </c>
      <c r="E24" s="8">
        <v>9000</v>
      </c>
      <c r="F24" s="9">
        <v>11769841.6</v>
      </c>
      <c r="G24" s="11">
        <f t="shared" si="0"/>
        <v>7.6153500692555283E-3</v>
      </c>
    </row>
    <row r="25" spans="1:7" x14ac:dyDescent="0.25">
      <c r="A25" s="15" t="s">
        <v>30</v>
      </c>
      <c r="B25" s="15" t="s">
        <v>188</v>
      </c>
      <c r="C25" s="15" t="s">
        <v>189</v>
      </c>
      <c r="D25" s="38" t="s">
        <v>136</v>
      </c>
      <c r="E25" s="8">
        <v>41500</v>
      </c>
      <c r="F25" s="9">
        <v>42286010</v>
      </c>
      <c r="G25" s="11">
        <f t="shared" si="0"/>
        <v>2.735999175911084E-2</v>
      </c>
    </row>
    <row r="26" spans="1:7" ht="30" x14ac:dyDescent="0.25">
      <c r="A26" s="15" t="s">
        <v>410</v>
      </c>
      <c r="B26" s="15" t="s">
        <v>262</v>
      </c>
      <c r="C26" s="15" t="s">
        <v>263</v>
      </c>
      <c r="D26" s="41" t="s">
        <v>83</v>
      </c>
      <c r="E26" s="8">
        <v>22100</v>
      </c>
      <c r="F26" s="9">
        <v>22554155</v>
      </c>
      <c r="G26" s="11">
        <f t="shared" si="0"/>
        <v>1.4593041408581907E-2</v>
      </c>
    </row>
    <row r="27" spans="1:7" ht="30" x14ac:dyDescent="0.25">
      <c r="A27" s="15" t="s">
        <v>379</v>
      </c>
      <c r="B27" s="15" t="s">
        <v>226</v>
      </c>
      <c r="C27" s="15" t="s">
        <v>227</v>
      </c>
      <c r="D27" s="38" t="s">
        <v>113</v>
      </c>
      <c r="E27" s="8">
        <v>4700</v>
      </c>
      <c r="F27" s="9">
        <v>4750408.16</v>
      </c>
      <c r="G27" s="11">
        <f t="shared" si="0"/>
        <v>3.0736200485695598E-3</v>
      </c>
    </row>
    <row r="28" spans="1:7" x14ac:dyDescent="0.25">
      <c r="A28" s="15" t="s">
        <v>464</v>
      </c>
      <c r="B28" s="15" t="s">
        <v>302</v>
      </c>
      <c r="C28" s="15" t="s">
        <v>303</v>
      </c>
      <c r="D28" s="38" t="s">
        <v>168</v>
      </c>
      <c r="E28" s="8">
        <v>3500</v>
      </c>
      <c r="F28" s="9">
        <v>3673285</v>
      </c>
      <c r="G28" s="11">
        <f t="shared" si="0"/>
        <v>2.3766973362789601E-3</v>
      </c>
    </row>
    <row r="29" spans="1:7" x14ac:dyDescent="0.25">
      <c r="A29" s="15" t="s">
        <v>425</v>
      </c>
      <c r="B29" s="15" t="s">
        <v>272</v>
      </c>
      <c r="C29" s="15" t="s">
        <v>273</v>
      </c>
      <c r="D29" s="38" t="s">
        <v>94</v>
      </c>
      <c r="E29" s="8">
        <v>342</v>
      </c>
      <c r="F29" s="9">
        <v>349787.34</v>
      </c>
      <c r="G29" s="11">
        <f t="shared" si="0"/>
        <v>2.2632021181098199E-4</v>
      </c>
    </row>
    <row r="30" spans="1:7" x14ac:dyDescent="0.25">
      <c r="A30" s="15" t="s">
        <v>426</v>
      </c>
      <c r="B30" s="15" t="s">
        <v>272</v>
      </c>
      <c r="C30" s="15" t="s">
        <v>273</v>
      </c>
      <c r="D30" s="38" t="s">
        <v>95</v>
      </c>
      <c r="E30" s="8">
        <v>17453</v>
      </c>
      <c r="F30" s="9">
        <v>17760347.329999998</v>
      </c>
      <c r="G30" s="11">
        <f t="shared" si="0"/>
        <v>1.1491340908913994E-2</v>
      </c>
    </row>
    <row r="31" spans="1:7" x14ac:dyDescent="0.25">
      <c r="A31" s="15" t="s">
        <v>518</v>
      </c>
      <c r="B31" s="15" t="s">
        <v>264</v>
      </c>
      <c r="C31" s="15" t="s">
        <v>265</v>
      </c>
      <c r="D31" s="42" t="s">
        <v>551</v>
      </c>
      <c r="E31" s="8">
        <v>1197</v>
      </c>
      <c r="F31" s="9">
        <v>1227846.69</v>
      </c>
      <c r="G31" s="11">
        <f t="shared" si="0"/>
        <v>7.9444419844415504E-4</v>
      </c>
    </row>
    <row r="32" spans="1:7" ht="30" x14ac:dyDescent="0.25">
      <c r="A32" s="15" t="s">
        <v>412</v>
      </c>
      <c r="B32" s="15" t="s">
        <v>262</v>
      </c>
      <c r="C32" s="15" t="s">
        <v>263</v>
      </c>
      <c r="D32" s="42" t="s">
        <v>708</v>
      </c>
      <c r="E32" s="8">
        <v>2440</v>
      </c>
      <c r="F32" s="9">
        <v>2507563.6</v>
      </c>
      <c r="G32" s="11">
        <f t="shared" si="0"/>
        <v>1.6224495863158127E-3</v>
      </c>
    </row>
    <row r="33" spans="1:7" ht="30" x14ac:dyDescent="0.25">
      <c r="A33" s="41" t="s">
        <v>525</v>
      </c>
      <c r="B33" s="41" t="s">
        <v>589</v>
      </c>
      <c r="C33" s="41" t="s">
        <v>590</v>
      </c>
      <c r="D33" s="41" t="s">
        <v>558</v>
      </c>
      <c r="E33" s="8">
        <v>12000</v>
      </c>
      <c r="F33" s="9">
        <v>3129780</v>
      </c>
      <c r="G33" s="11">
        <f t="shared" si="0"/>
        <v>2.0250374771190265E-3</v>
      </c>
    </row>
    <row r="34" spans="1:7" x14ac:dyDescent="0.25">
      <c r="A34" s="15" t="s">
        <v>463</v>
      </c>
      <c r="B34" s="15" t="s">
        <v>302</v>
      </c>
      <c r="C34" s="15" t="s">
        <v>303</v>
      </c>
      <c r="D34" s="41" t="s">
        <v>167</v>
      </c>
      <c r="E34" s="8">
        <v>9220</v>
      </c>
      <c r="F34" s="9">
        <v>10152326.4</v>
      </c>
      <c r="G34" s="11">
        <f t="shared" si="0"/>
        <v>6.5687816523669045E-3</v>
      </c>
    </row>
    <row r="35" spans="1:7" x14ac:dyDescent="0.25">
      <c r="A35" s="15" t="s">
        <v>501</v>
      </c>
      <c r="B35" s="15" t="s">
        <v>571</v>
      </c>
      <c r="C35" s="15" t="s">
        <v>572</v>
      </c>
      <c r="D35" s="38" t="s">
        <v>534</v>
      </c>
      <c r="E35" s="8">
        <v>142</v>
      </c>
      <c r="F35" s="9">
        <v>121658.5</v>
      </c>
      <c r="G35" s="11">
        <f t="shared" si="0"/>
        <v>7.8715763379561855E-5</v>
      </c>
    </row>
    <row r="36" spans="1:7" x14ac:dyDescent="0.25">
      <c r="A36" s="15" t="s">
        <v>499</v>
      </c>
      <c r="B36" s="15" t="s">
        <v>190</v>
      </c>
      <c r="C36" s="15" t="s">
        <v>191</v>
      </c>
      <c r="D36" s="38" t="s">
        <v>532</v>
      </c>
      <c r="E36" s="8">
        <v>220</v>
      </c>
      <c r="F36" s="9">
        <v>210339.8</v>
      </c>
      <c r="G36" s="11">
        <f t="shared" si="0"/>
        <v>1.360945427249585E-4</v>
      </c>
    </row>
    <row r="37" spans="1:7" x14ac:dyDescent="0.25">
      <c r="A37" s="15" t="s">
        <v>44</v>
      </c>
      <c r="B37" s="15" t="s">
        <v>188</v>
      </c>
      <c r="C37" s="15" t="s">
        <v>189</v>
      </c>
      <c r="D37" s="38" t="s">
        <v>150</v>
      </c>
      <c r="E37" s="8">
        <v>16200</v>
      </c>
      <c r="F37" s="9">
        <v>16442190</v>
      </c>
      <c r="G37" s="11">
        <f t="shared" ref="G37:G68" si="1">F37/$F$214</f>
        <v>1.0638463711798173E-2</v>
      </c>
    </row>
    <row r="38" spans="1:7" x14ac:dyDescent="0.25">
      <c r="A38" s="15" t="s">
        <v>504</v>
      </c>
      <c r="B38" s="15" t="s">
        <v>577</v>
      </c>
      <c r="C38" s="15" t="s">
        <v>578</v>
      </c>
      <c r="D38" s="38" t="s">
        <v>537</v>
      </c>
      <c r="E38" s="8">
        <v>14717</v>
      </c>
      <c r="F38" s="9">
        <v>4612896.4800000004</v>
      </c>
      <c r="G38" s="11">
        <f t="shared" si="1"/>
        <v>2.9846469240874564E-3</v>
      </c>
    </row>
    <row r="39" spans="1:7" x14ac:dyDescent="0.25">
      <c r="A39" s="15" t="s">
        <v>502</v>
      </c>
      <c r="B39" s="15" t="s">
        <v>573</v>
      </c>
      <c r="C39" s="15" t="s">
        <v>574</v>
      </c>
      <c r="D39" s="38" t="s">
        <v>535</v>
      </c>
      <c r="E39" s="8">
        <v>477</v>
      </c>
      <c r="F39" s="9">
        <v>246128.34</v>
      </c>
      <c r="G39" s="11">
        <f t="shared" si="1"/>
        <v>1.5925052645268805E-4</v>
      </c>
    </row>
    <row r="40" spans="1:7" ht="30" x14ac:dyDescent="0.25">
      <c r="A40" s="15" t="s">
        <v>438</v>
      </c>
      <c r="B40" s="15" t="s">
        <v>282</v>
      </c>
      <c r="C40" s="15" t="s">
        <v>283</v>
      </c>
      <c r="D40" s="38" t="s">
        <v>120</v>
      </c>
      <c r="E40" s="8">
        <v>5446</v>
      </c>
      <c r="F40" s="9">
        <v>5731915</v>
      </c>
      <c r="G40" s="11">
        <f t="shared" si="1"/>
        <v>3.7086768688727981E-3</v>
      </c>
    </row>
    <row r="41" spans="1:7" x14ac:dyDescent="0.25">
      <c r="A41" s="15" t="s">
        <v>427</v>
      </c>
      <c r="B41" s="15" t="s">
        <v>274</v>
      </c>
      <c r="C41" s="15" t="s">
        <v>275</v>
      </c>
      <c r="D41" s="38" t="s">
        <v>96</v>
      </c>
      <c r="E41" s="8">
        <v>960</v>
      </c>
      <c r="F41" s="9">
        <v>1001011.2</v>
      </c>
      <c r="G41" s="11">
        <f t="shared" si="1"/>
        <v>6.476765763139547E-4</v>
      </c>
    </row>
    <row r="42" spans="1:7" x14ac:dyDescent="0.25">
      <c r="A42" s="15" t="s">
        <v>32</v>
      </c>
      <c r="B42" s="15" t="s">
        <v>188</v>
      </c>
      <c r="C42" s="15" t="s">
        <v>189</v>
      </c>
      <c r="D42" s="38" t="s">
        <v>138</v>
      </c>
      <c r="E42" s="8">
        <v>13000</v>
      </c>
      <c r="F42" s="9">
        <v>14190930</v>
      </c>
      <c r="G42" s="11">
        <f t="shared" si="1"/>
        <v>9.1818482721382037E-3</v>
      </c>
    </row>
    <row r="43" spans="1:7" x14ac:dyDescent="0.25">
      <c r="A43" s="15" t="s">
        <v>418</v>
      </c>
      <c r="B43" s="15" t="s">
        <v>264</v>
      </c>
      <c r="C43" s="15" t="s">
        <v>265</v>
      </c>
      <c r="D43" s="38" t="s">
        <v>71</v>
      </c>
      <c r="E43" s="8">
        <v>7000</v>
      </c>
      <c r="F43" s="9">
        <v>7515970</v>
      </c>
      <c r="G43" s="11">
        <f t="shared" si="1"/>
        <v>4.8630002514241542E-3</v>
      </c>
    </row>
    <row r="44" spans="1:7" ht="30" x14ac:dyDescent="0.25">
      <c r="A44" s="15" t="s">
        <v>408</v>
      </c>
      <c r="B44" s="15" t="s">
        <v>262</v>
      </c>
      <c r="C44" s="15" t="s">
        <v>263</v>
      </c>
      <c r="D44" s="38" t="s">
        <v>78</v>
      </c>
      <c r="E44" s="8">
        <v>21849</v>
      </c>
      <c r="F44" s="9">
        <v>23436548.34</v>
      </c>
      <c r="G44" s="11">
        <f t="shared" si="1"/>
        <v>1.5163969583424941E-2</v>
      </c>
    </row>
    <row r="45" spans="1:7" ht="30" x14ac:dyDescent="0.25">
      <c r="A45" s="15" t="s">
        <v>440</v>
      </c>
      <c r="B45" s="15" t="s">
        <v>282</v>
      </c>
      <c r="C45" s="15" t="s">
        <v>283</v>
      </c>
      <c r="D45" s="41" t="s">
        <v>121</v>
      </c>
      <c r="E45" s="8">
        <v>7098</v>
      </c>
      <c r="F45" s="9">
        <v>7667685.4800000004</v>
      </c>
      <c r="G45" s="11">
        <f t="shared" si="1"/>
        <v>4.9611635513554927E-3</v>
      </c>
    </row>
    <row r="46" spans="1:7" x14ac:dyDescent="0.25">
      <c r="A46" s="15" t="s">
        <v>500</v>
      </c>
      <c r="B46" s="15" t="s">
        <v>569</v>
      </c>
      <c r="C46" s="15" t="s">
        <v>570</v>
      </c>
      <c r="D46" s="38" t="s">
        <v>533</v>
      </c>
      <c r="E46" s="8">
        <v>138</v>
      </c>
      <c r="F46" s="9">
        <v>122629.42</v>
      </c>
      <c r="G46" s="11">
        <f t="shared" si="1"/>
        <v>7.9343970278220673E-5</v>
      </c>
    </row>
    <row r="47" spans="1:7" x14ac:dyDescent="0.25">
      <c r="A47" s="15" t="s">
        <v>529</v>
      </c>
      <c r="B47" s="15" t="s">
        <v>318</v>
      </c>
      <c r="C47" s="15" t="s">
        <v>319</v>
      </c>
      <c r="D47" s="38" t="s">
        <v>562</v>
      </c>
      <c r="E47" s="8">
        <v>2500</v>
      </c>
      <c r="F47" s="9">
        <v>2582050</v>
      </c>
      <c r="G47" s="11">
        <f t="shared" si="1"/>
        <v>1.6706439487105108E-3</v>
      </c>
    </row>
    <row r="48" spans="1:7" x14ac:dyDescent="0.25">
      <c r="A48" s="15" t="s">
        <v>393</v>
      </c>
      <c r="B48" s="15" t="s">
        <v>244</v>
      </c>
      <c r="C48" s="15" t="s">
        <v>245</v>
      </c>
      <c r="D48" s="38" t="s">
        <v>87</v>
      </c>
      <c r="E48" s="8">
        <v>5500</v>
      </c>
      <c r="F48" s="9">
        <v>5780445</v>
      </c>
      <c r="G48" s="11">
        <f t="shared" si="1"/>
        <v>3.7400768614488213E-3</v>
      </c>
    </row>
    <row r="49" spans="1:7" x14ac:dyDescent="0.25">
      <c r="A49" s="15" t="s">
        <v>403</v>
      </c>
      <c r="B49" s="15" t="s">
        <v>258</v>
      </c>
      <c r="C49" s="15" t="s">
        <v>259</v>
      </c>
      <c r="D49" s="38" t="s">
        <v>53</v>
      </c>
      <c r="E49" s="8">
        <v>3000</v>
      </c>
      <c r="F49" s="9">
        <v>3134310</v>
      </c>
      <c r="G49" s="11">
        <f t="shared" si="1"/>
        <v>2.0279684881713525E-3</v>
      </c>
    </row>
    <row r="50" spans="1:7" ht="30" x14ac:dyDescent="0.25">
      <c r="A50" s="15" t="s">
        <v>376</v>
      </c>
      <c r="B50" s="15" t="s">
        <v>226</v>
      </c>
      <c r="C50" s="15" t="s">
        <v>227</v>
      </c>
      <c r="D50" s="38" t="s">
        <v>108</v>
      </c>
      <c r="E50" s="8">
        <v>4737</v>
      </c>
      <c r="F50" s="9">
        <v>5001561.45</v>
      </c>
      <c r="G50" s="11">
        <f t="shared" si="1"/>
        <v>3.2361218297656006E-3</v>
      </c>
    </row>
    <row r="51" spans="1:7" ht="30" x14ac:dyDescent="0.25">
      <c r="A51" s="15" t="s">
        <v>356</v>
      </c>
      <c r="B51" s="15" t="s">
        <v>206</v>
      </c>
      <c r="C51" s="15" t="s">
        <v>207</v>
      </c>
      <c r="D51" s="38" t="s">
        <v>128</v>
      </c>
      <c r="E51" s="8">
        <v>3100</v>
      </c>
      <c r="F51" s="9">
        <v>3145353</v>
      </c>
      <c r="G51" s="11">
        <f t="shared" si="1"/>
        <v>2.0351135555114934E-3</v>
      </c>
    </row>
    <row r="52" spans="1:7" x14ac:dyDescent="0.25">
      <c r="A52" s="15" t="s">
        <v>423</v>
      </c>
      <c r="B52" s="15" t="s">
        <v>268</v>
      </c>
      <c r="C52" s="15" t="s">
        <v>269</v>
      </c>
      <c r="D52" s="38" t="s">
        <v>76</v>
      </c>
      <c r="E52" s="8">
        <v>19000</v>
      </c>
      <c r="F52" s="9">
        <v>19365750</v>
      </c>
      <c r="G52" s="11">
        <f t="shared" si="1"/>
        <v>1.2530072248694089E-2</v>
      </c>
    </row>
    <row r="53" spans="1:7" x14ac:dyDescent="0.25">
      <c r="A53" s="15" t="s">
        <v>433</v>
      </c>
      <c r="B53" s="15" t="s">
        <v>278</v>
      </c>
      <c r="C53" s="15" t="s">
        <v>279</v>
      </c>
      <c r="D53" s="38" t="s">
        <v>91</v>
      </c>
      <c r="E53" s="8">
        <v>4973</v>
      </c>
      <c r="F53" s="9">
        <v>5335382.51</v>
      </c>
      <c r="G53" s="11">
        <f t="shared" si="1"/>
        <v>3.4521115022510783E-3</v>
      </c>
    </row>
    <row r="54" spans="1:7" x14ac:dyDescent="0.25">
      <c r="A54" s="15" t="s">
        <v>27</v>
      </c>
      <c r="B54" s="15" t="s">
        <v>188</v>
      </c>
      <c r="C54" s="15" t="s">
        <v>189</v>
      </c>
      <c r="D54" s="38" t="s">
        <v>133</v>
      </c>
      <c r="E54" s="8">
        <v>45075</v>
      </c>
      <c r="F54" s="9">
        <v>46616114.25</v>
      </c>
      <c r="G54" s="11">
        <f t="shared" si="1"/>
        <v>3.0161665802041136E-2</v>
      </c>
    </row>
    <row r="55" spans="1:7" x14ac:dyDescent="0.25">
      <c r="A55" s="15" t="s">
        <v>760</v>
      </c>
      <c r="B55" s="15" t="s">
        <v>302</v>
      </c>
      <c r="C55" s="15" t="s">
        <v>303</v>
      </c>
      <c r="D55" s="38" t="s">
        <v>757</v>
      </c>
      <c r="E55" s="8">
        <v>4000</v>
      </c>
      <c r="F55" s="9">
        <v>4356740.5599999996</v>
      </c>
      <c r="G55" s="11">
        <f t="shared" si="1"/>
        <v>2.8189083296859632E-3</v>
      </c>
    </row>
    <row r="56" spans="1:7" x14ac:dyDescent="0.25">
      <c r="A56" s="41" t="s">
        <v>420</v>
      </c>
      <c r="B56" s="41" t="s">
        <v>264</v>
      </c>
      <c r="C56" s="41" t="s">
        <v>265</v>
      </c>
      <c r="D56" s="41" t="s">
        <v>72</v>
      </c>
      <c r="E56" s="8">
        <v>2000</v>
      </c>
      <c r="F56" s="9">
        <v>2129120</v>
      </c>
      <c r="G56" s="11">
        <f t="shared" si="1"/>
        <v>1.3775881350394155E-3</v>
      </c>
    </row>
    <row r="57" spans="1:7" x14ac:dyDescent="0.25">
      <c r="A57" s="15" t="s">
        <v>519</v>
      </c>
      <c r="B57" s="15" t="s">
        <v>274</v>
      </c>
      <c r="C57" s="15" t="s">
        <v>275</v>
      </c>
      <c r="D57" s="38" t="s">
        <v>552</v>
      </c>
      <c r="E57" s="8">
        <v>30000</v>
      </c>
      <c r="F57" s="9">
        <v>31662000</v>
      </c>
      <c r="G57" s="11">
        <f t="shared" si="1"/>
        <v>2.0486020295529598E-2</v>
      </c>
    </row>
    <row r="58" spans="1:7" x14ac:dyDescent="0.25">
      <c r="A58" s="15" t="s">
        <v>510</v>
      </c>
      <c r="B58" s="15" t="s">
        <v>224</v>
      </c>
      <c r="C58" s="15" t="s">
        <v>225</v>
      </c>
      <c r="D58" s="38" t="s">
        <v>543</v>
      </c>
      <c r="E58" s="8">
        <v>5000</v>
      </c>
      <c r="F58" s="9">
        <v>5096700</v>
      </c>
      <c r="G58" s="11">
        <f t="shared" si="1"/>
        <v>3.2976785939051764E-3</v>
      </c>
    </row>
    <row r="59" spans="1:7" x14ac:dyDescent="0.25">
      <c r="A59" s="15" t="s">
        <v>506</v>
      </c>
      <c r="B59" s="15" t="s">
        <v>579</v>
      </c>
      <c r="C59" s="15" t="s">
        <v>580</v>
      </c>
      <c r="D59" s="38" t="s">
        <v>539</v>
      </c>
      <c r="E59" s="8">
        <v>14650</v>
      </c>
      <c r="F59" s="9">
        <v>15040276</v>
      </c>
      <c r="G59" s="11">
        <f t="shared" si="1"/>
        <v>9.731394080802435E-3</v>
      </c>
    </row>
    <row r="60" spans="1:7" ht="30" x14ac:dyDescent="0.25">
      <c r="A60" s="15" t="s">
        <v>413</v>
      </c>
      <c r="B60" s="15" t="s">
        <v>262</v>
      </c>
      <c r="C60" s="15" t="s">
        <v>263</v>
      </c>
      <c r="D60" s="38" t="s">
        <v>79</v>
      </c>
      <c r="E60" s="8">
        <v>6200</v>
      </c>
      <c r="F60" s="9">
        <v>6084370</v>
      </c>
      <c r="G60" s="11">
        <f t="shared" si="1"/>
        <v>3.9367231162122235E-3</v>
      </c>
    </row>
    <row r="61" spans="1:7" ht="30" x14ac:dyDescent="0.25">
      <c r="A61" s="15" t="s">
        <v>441</v>
      </c>
      <c r="B61" s="15" t="s">
        <v>282</v>
      </c>
      <c r="C61" s="15" t="s">
        <v>283</v>
      </c>
      <c r="D61" s="38" t="s">
        <v>122</v>
      </c>
      <c r="E61" s="8">
        <v>5410</v>
      </c>
      <c r="F61" s="9">
        <v>5581280.5999999996</v>
      </c>
      <c r="G61" s="11">
        <f t="shared" si="1"/>
        <v>3.6112130518174972E-3</v>
      </c>
    </row>
    <row r="62" spans="1:7" x14ac:dyDescent="0.25">
      <c r="A62" s="15" t="s">
        <v>512</v>
      </c>
      <c r="B62" s="15" t="s">
        <v>234</v>
      </c>
      <c r="C62" s="15" t="s">
        <v>235</v>
      </c>
      <c r="D62" s="38" t="s">
        <v>545</v>
      </c>
      <c r="E62" s="8">
        <v>20000</v>
      </c>
      <c r="F62" s="9">
        <v>20411058</v>
      </c>
      <c r="G62" s="11">
        <f t="shared" si="1"/>
        <v>1.3206409842752566E-2</v>
      </c>
    </row>
    <row r="63" spans="1:7" x14ac:dyDescent="0.25">
      <c r="A63" s="15" t="s">
        <v>514</v>
      </c>
      <c r="B63" s="15" t="s">
        <v>234</v>
      </c>
      <c r="C63" s="15" t="s">
        <v>235</v>
      </c>
      <c r="D63" s="38" t="s">
        <v>547</v>
      </c>
      <c r="E63" s="8">
        <v>5500</v>
      </c>
      <c r="F63" s="9">
        <v>5621275</v>
      </c>
      <c r="G63" s="11">
        <f t="shared" si="1"/>
        <v>3.6370903207868467E-3</v>
      </c>
    </row>
    <row r="64" spans="1:7" ht="30" x14ac:dyDescent="0.25">
      <c r="A64" s="15" t="s">
        <v>442</v>
      </c>
      <c r="B64" s="15" t="s">
        <v>282</v>
      </c>
      <c r="C64" s="15" t="s">
        <v>283</v>
      </c>
      <c r="D64" s="38" t="s">
        <v>123</v>
      </c>
      <c r="E64" s="8">
        <v>12170</v>
      </c>
      <c r="F64" s="9">
        <v>12493722</v>
      </c>
      <c r="G64" s="11">
        <f t="shared" si="1"/>
        <v>8.0837168359138602E-3</v>
      </c>
    </row>
    <row r="65" spans="1:7" x14ac:dyDescent="0.25">
      <c r="A65" s="15" t="s">
        <v>505</v>
      </c>
      <c r="B65" s="15" t="s">
        <v>194</v>
      </c>
      <c r="C65" s="15" t="s">
        <v>195</v>
      </c>
      <c r="D65" s="38" t="s">
        <v>538</v>
      </c>
      <c r="E65" s="8">
        <v>2500</v>
      </c>
      <c r="F65" s="9">
        <v>2516575</v>
      </c>
      <c r="G65" s="11">
        <f t="shared" si="1"/>
        <v>1.6282801631363273E-3</v>
      </c>
    </row>
    <row r="66" spans="1:7" x14ac:dyDescent="0.25">
      <c r="A66" s="15" t="s">
        <v>428</v>
      </c>
      <c r="B66" s="15" t="s">
        <v>274</v>
      </c>
      <c r="C66" s="15" t="s">
        <v>275</v>
      </c>
      <c r="D66" s="38" t="s">
        <v>97</v>
      </c>
      <c r="E66" s="8">
        <v>3400</v>
      </c>
      <c r="F66" s="9">
        <v>3447430</v>
      </c>
      <c r="G66" s="11">
        <f t="shared" si="1"/>
        <v>2.2305641130509002E-3</v>
      </c>
    </row>
    <row r="67" spans="1:7" x14ac:dyDescent="0.25">
      <c r="A67" s="15" t="s">
        <v>421</v>
      </c>
      <c r="B67" s="15" t="s">
        <v>264</v>
      </c>
      <c r="C67" s="15" t="s">
        <v>265</v>
      </c>
      <c r="D67" s="38" t="s">
        <v>73</v>
      </c>
      <c r="E67" s="8">
        <v>30048</v>
      </c>
      <c r="F67" s="9">
        <v>30905870.399999999</v>
      </c>
      <c r="G67" s="11">
        <f t="shared" si="1"/>
        <v>1.9996787577076854E-2</v>
      </c>
    </row>
    <row r="68" spans="1:7" x14ac:dyDescent="0.25">
      <c r="A68" s="15" t="s">
        <v>452</v>
      </c>
      <c r="B68" s="15" t="s">
        <v>288</v>
      </c>
      <c r="C68" s="15" t="s">
        <v>289</v>
      </c>
      <c r="D68" s="38" t="s">
        <v>151</v>
      </c>
      <c r="E68" s="8">
        <v>19998</v>
      </c>
      <c r="F68" s="9">
        <v>20352364.559999999</v>
      </c>
      <c r="G68" s="11">
        <f t="shared" si="1"/>
        <v>1.316843387777706E-2</v>
      </c>
    </row>
    <row r="69" spans="1:7" x14ac:dyDescent="0.25">
      <c r="A69" s="15" t="s">
        <v>46</v>
      </c>
      <c r="B69" s="15" t="s">
        <v>188</v>
      </c>
      <c r="C69" s="15" t="s">
        <v>189</v>
      </c>
      <c r="D69" s="38" t="s">
        <v>101</v>
      </c>
      <c r="E69" s="8">
        <v>19949</v>
      </c>
      <c r="F69" s="9">
        <v>22250505.739999998</v>
      </c>
      <c r="G69" s="11">
        <f t="shared" ref="G69:G100" si="2">F69/$F$214</f>
        <v>1.4396573563749534E-2</v>
      </c>
    </row>
    <row r="70" spans="1:7" x14ac:dyDescent="0.25">
      <c r="A70" s="15" t="s">
        <v>761</v>
      </c>
      <c r="B70" s="15" t="s">
        <v>318</v>
      </c>
      <c r="C70" s="15" t="s">
        <v>319</v>
      </c>
      <c r="D70" s="38" t="s">
        <v>758</v>
      </c>
      <c r="E70" s="8">
        <v>3000</v>
      </c>
      <c r="F70" s="9">
        <v>3146220</v>
      </c>
      <c r="G70" s="11">
        <f t="shared" si="2"/>
        <v>2.0356745238519717E-3</v>
      </c>
    </row>
    <row r="71" spans="1:7" ht="30" x14ac:dyDescent="0.25">
      <c r="A71" s="41" t="s">
        <v>378</v>
      </c>
      <c r="B71" s="41" t="s">
        <v>226</v>
      </c>
      <c r="C71" s="41" t="s">
        <v>227</v>
      </c>
      <c r="D71" s="41" t="s">
        <v>109</v>
      </c>
      <c r="E71" s="8">
        <v>630</v>
      </c>
      <c r="F71" s="9">
        <v>666160.68000000005</v>
      </c>
      <c r="G71" s="11">
        <f t="shared" si="2"/>
        <v>4.3102082024394536E-4</v>
      </c>
    </row>
    <row r="72" spans="1:7" ht="30" x14ac:dyDescent="0.25">
      <c r="A72" s="15" t="s">
        <v>380</v>
      </c>
      <c r="B72" s="15" t="s">
        <v>226</v>
      </c>
      <c r="C72" s="15" t="s">
        <v>227</v>
      </c>
      <c r="D72" s="38" t="s">
        <v>110</v>
      </c>
      <c r="E72" s="8">
        <v>2000</v>
      </c>
      <c r="F72" s="9">
        <v>2081752.5</v>
      </c>
      <c r="G72" s="11">
        <f t="shared" si="2"/>
        <v>1.3469403058956944E-3</v>
      </c>
    </row>
    <row r="73" spans="1:7" x14ac:dyDescent="0.25">
      <c r="A73" s="15" t="s">
        <v>485</v>
      </c>
      <c r="B73" s="15" t="s">
        <v>318</v>
      </c>
      <c r="C73" s="15" t="s">
        <v>319</v>
      </c>
      <c r="D73" s="42" t="s">
        <v>156</v>
      </c>
      <c r="E73" s="8">
        <v>5</v>
      </c>
      <c r="F73" s="9">
        <v>5143.3</v>
      </c>
      <c r="G73" s="11">
        <f t="shared" si="2"/>
        <v>3.3278298334280013E-6</v>
      </c>
    </row>
    <row r="74" spans="1:7" ht="30" x14ac:dyDescent="0.25">
      <c r="A74" s="15" t="s">
        <v>357</v>
      </c>
      <c r="B74" s="15" t="s">
        <v>206</v>
      </c>
      <c r="C74" s="15" t="s">
        <v>207</v>
      </c>
      <c r="D74" s="38" t="s">
        <v>129</v>
      </c>
      <c r="E74" s="8">
        <v>4500</v>
      </c>
      <c r="F74" s="9">
        <v>4868685</v>
      </c>
      <c r="G74" s="11">
        <f t="shared" si="2"/>
        <v>3.1501478024932258E-3</v>
      </c>
    </row>
    <row r="75" spans="1:7" ht="30" x14ac:dyDescent="0.25">
      <c r="A75" s="15" t="s">
        <v>468</v>
      </c>
      <c r="B75" s="15" t="s">
        <v>306</v>
      </c>
      <c r="C75" s="15" t="s">
        <v>307</v>
      </c>
      <c r="D75" s="38" t="s">
        <v>172</v>
      </c>
      <c r="E75" s="8">
        <v>5735</v>
      </c>
      <c r="F75" s="9">
        <v>6103473.75</v>
      </c>
      <c r="G75" s="11">
        <f t="shared" si="2"/>
        <v>3.9490836686163896E-3</v>
      </c>
    </row>
    <row r="76" spans="1:7" x14ac:dyDescent="0.25">
      <c r="A76" s="15" t="s">
        <v>467</v>
      </c>
      <c r="B76" s="15" t="s">
        <v>304</v>
      </c>
      <c r="C76" s="15" t="s">
        <v>305</v>
      </c>
      <c r="D76" s="38" t="s">
        <v>169</v>
      </c>
      <c r="E76" s="8">
        <v>3000</v>
      </c>
      <c r="F76" s="9">
        <v>3164790</v>
      </c>
      <c r="G76" s="11">
        <f t="shared" si="2"/>
        <v>2.0476897280995868E-3</v>
      </c>
    </row>
    <row r="77" spans="1:7" x14ac:dyDescent="0.25">
      <c r="A77" s="15" t="s">
        <v>352</v>
      </c>
      <c r="B77" s="15" t="s">
        <v>202</v>
      </c>
      <c r="C77" s="15" t="s">
        <v>203</v>
      </c>
      <c r="D77" s="38" t="s">
        <v>114</v>
      </c>
      <c r="E77" s="8">
        <v>9996</v>
      </c>
      <c r="F77" s="9">
        <v>10495300.199999999</v>
      </c>
      <c r="G77" s="11">
        <f t="shared" si="2"/>
        <v>6.7906933518058184E-3</v>
      </c>
    </row>
    <row r="78" spans="1:7" x14ac:dyDescent="0.25">
      <c r="A78" s="15" t="s">
        <v>530</v>
      </c>
      <c r="B78" s="15" t="s">
        <v>318</v>
      </c>
      <c r="C78" s="15" t="s">
        <v>319</v>
      </c>
      <c r="D78" s="38" t="s">
        <v>563</v>
      </c>
      <c r="E78" s="8">
        <v>3500</v>
      </c>
      <c r="F78" s="9">
        <v>3637935</v>
      </c>
      <c r="G78" s="11">
        <f t="shared" si="2"/>
        <v>2.353825097713899E-3</v>
      </c>
    </row>
    <row r="79" spans="1:7" ht="30" x14ac:dyDescent="0.25">
      <c r="A79" s="15" t="s">
        <v>381</v>
      </c>
      <c r="B79" s="15" t="s">
        <v>226</v>
      </c>
      <c r="C79" s="15" t="s">
        <v>227</v>
      </c>
      <c r="D79" s="38" t="s">
        <v>111</v>
      </c>
      <c r="E79" s="8">
        <v>5036</v>
      </c>
      <c r="F79" s="9">
        <v>5361073.8</v>
      </c>
      <c r="G79" s="11">
        <f t="shared" si="2"/>
        <v>3.4687343399858496E-3</v>
      </c>
    </row>
    <row r="80" spans="1:7" x14ac:dyDescent="0.25">
      <c r="A80" s="15" t="s">
        <v>35</v>
      </c>
      <c r="B80" s="15" t="s">
        <v>188</v>
      </c>
      <c r="C80" s="15" t="s">
        <v>189</v>
      </c>
      <c r="D80" s="38" t="s">
        <v>141</v>
      </c>
      <c r="E80" s="8">
        <v>40000</v>
      </c>
      <c r="F80" s="9">
        <v>43783600</v>
      </c>
      <c r="G80" s="11">
        <f t="shared" si="2"/>
        <v>2.8328965896385245E-2</v>
      </c>
    </row>
    <row r="81" spans="1:7" x14ac:dyDescent="0.25">
      <c r="A81" s="15" t="s">
        <v>391</v>
      </c>
      <c r="B81" s="15" t="s">
        <v>242</v>
      </c>
      <c r="C81" s="15" t="s">
        <v>243</v>
      </c>
      <c r="D81" s="38" t="s">
        <v>85</v>
      </c>
      <c r="E81" s="8">
        <v>10000</v>
      </c>
      <c r="F81" s="9">
        <v>10221549</v>
      </c>
      <c r="G81" s="11">
        <f t="shared" si="2"/>
        <v>6.613570218740138E-3</v>
      </c>
    </row>
    <row r="82" spans="1:7" x14ac:dyDescent="0.25">
      <c r="A82" s="15" t="s">
        <v>521</v>
      </c>
      <c r="B82" s="15" t="s">
        <v>278</v>
      </c>
      <c r="C82" s="15" t="s">
        <v>279</v>
      </c>
      <c r="D82" s="38" t="s">
        <v>554</v>
      </c>
      <c r="E82" s="8">
        <v>180</v>
      </c>
      <c r="F82" s="9">
        <v>191356.2</v>
      </c>
      <c r="G82" s="11">
        <f t="shared" si="2"/>
        <v>1.2381173005102081E-4</v>
      </c>
    </row>
    <row r="83" spans="1:7" x14ac:dyDescent="0.25">
      <c r="A83" s="15" t="s">
        <v>520</v>
      </c>
      <c r="B83" s="15" t="s">
        <v>276</v>
      </c>
      <c r="C83" s="15" t="s">
        <v>277</v>
      </c>
      <c r="D83" s="38" t="s">
        <v>553</v>
      </c>
      <c r="E83" s="8">
        <v>9102</v>
      </c>
      <c r="F83" s="9">
        <v>9454156.3800000008</v>
      </c>
      <c r="G83" s="11">
        <f t="shared" si="2"/>
        <v>6.1170500750991922E-3</v>
      </c>
    </row>
    <row r="84" spans="1:7" ht="30" x14ac:dyDescent="0.25">
      <c r="A84" s="15" t="s">
        <v>415</v>
      </c>
      <c r="B84" s="15" t="s">
        <v>262</v>
      </c>
      <c r="C84" s="15" t="s">
        <v>263</v>
      </c>
      <c r="D84" s="38" t="s">
        <v>80</v>
      </c>
      <c r="E84" s="8">
        <v>9000</v>
      </c>
      <c r="F84" s="9">
        <v>9342450</v>
      </c>
      <c r="G84" s="11">
        <f t="shared" si="2"/>
        <v>6.0447735553651218E-3</v>
      </c>
    </row>
    <row r="85" spans="1:7" x14ac:dyDescent="0.25">
      <c r="A85" s="15" t="s">
        <v>424</v>
      </c>
      <c r="B85" s="15" t="s">
        <v>270</v>
      </c>
      <c r="C85" s="15" t="s">
        <v>271</v>
      </c>
      <c r="D85" s="38" t="s">
        <v>86</v>
      </c>
      <c r="E85" s="8">
        <v>7000</v>
      </c>
      <c r="F85" s="9">
        <v>3623970</v>
      </c>
      <c r="G85" s="11">
        <f t="shared" si="2"/>
        <v>2.3447894311916617E-3</v>
      </c>
    </row>
    <row r="86" spans="1:7" ht="30" x14ac:dyDescent="0.25">
      <c r="A86" s="15" t="s">
        <v>401</v>
      </c>
      <c r="B86" s="15" t="s">
        <v>256</v>
      </c>
      <c r="C86" s="15" t="s">
        <v>257</v>
      </c>
      <c r="D86" s="38" t="s">
        <v>171</v>
      </c>
      <c r="E86" s="8">
        <v>19650</v>
      </c>
      <c r="F86" s="9">
        <v>20337160.5</v>
      </c>
      <c r="G86" s="11">
        <f t="shared" si="2"/>
        <v>1.3158596511794671E-2</v>
      </c>
    </row>
    <row r="87" spans="1:7" x14ac:dyDescent="0.25">
      <c r="A87" s="15" t="s">
        <v>353</v>
      </c>
      <c r="B87" s="15" t="s">
        <v>202</v>
      </c>
      <c r="C87" s="15" t="s">
        <v>203</v>
      </c>
      <c r="D87" s="38" t="s">
        <v>115</v>
      </c>
      <c r="E87" s="8">
        <v>47799</v>
      </c>
      <c r="F87" s="9">
        <v>49463839.170000002</v>
      </c>
      <c r="G87" s="11">
        <f t="shared" si="2"/>
        <v>3.2004207350496867E-2</v>
      </c>
    </row>
    <row r="88" spans="1:7" x14ac:dyDescent="0.25">
      <c r="A88" s="15" t="s">
        <v>397</v>
      </c>
      <c r="B88" s="15" t="s">
        <v>252</v>
      </c>
      <c r="C88" s="15" t="s">
        <v>253</v>
      </c>
      <c r="D88" s="38" t="s">
        <v>106</v>
      </c>
      <c r="E88" s="8">
        <v>15000</v>
      </c>
      <c r="F88" s="9">
        <v>15549600</v>
      </c>
      <c r="G88" s="11">
        <f t="shared" si="2"/>
        <v>1.0060938070474607E-2</v>
      </c>
    </row>
    <row r="89" spans="1:7" x14ac:dyDescent="0.25">
      <c r="A89" s="15" t="s">
        <v>36</v>
      </c>
      <c r="B89" s="15" t="s">
        <v>188</v>
      </c>
      <c r="C89" s="15" t="s">
        <v>189</v>
      </c>
      <c r="D89" s="38" t="s">
        <v>142</v>
      </c>
      <c r="E89" s="8">
        <v>73600</v>
      </c>
      <c r="F89" s="9">
        <v>77360224</v>
      </c>
      <c r="G89" s="11">
        <f t="shared" si="2"/>
        <v>5.0053790630115461E-2</v>
      </c>
    </row>
    <row r="90" spans="1:7" x14ac:dyDescent="0.25">
      <c r="A90" s="15" t="s">
        <v>364</v>
      </c>
      <c r="B90" s="15" t="s">
        <v>210</v>
      </c>
      <c r="C90" s="15" t="s">
        <v>211</v>
      </c>
      <c r="D90" s="38" t="s">
        <v>164</v>
      </c>
      <c r="E90" s="8">
        <v>23000</v>
      </c>
      <c r="F90" s="9">
        <v>23542800</v>
      </c>
      <c r="G90" s="11">
        <f t="shared" si="2"/>
        <v>1.5232716777638626E-2</v>
      </c>
    </row>
    <row r="91" spans="1:7" ht="30" x14ac:dyDescent="0.25">
      <c r="A91" s="15" t="s">
        <v>527</v>
      </c>
      <c r="B91" s="15" t="s">
        <v>685</v>
      </c>
      <c r="C91" s="15" t="s">
        <v>315</v>
      </c>
      <c r="D91" s="38" t="s">
        <v>560</v>
      </c>
      <c r="E91" s="8">
        <v>6750</v>
      </c>
      <c r="F91" s="9">
        <v>7394760</v>
      </c>
      <c r="G91" s="11">
        <f t="shared" si="2"/>
        <v>4.7845746775494425E-3</v>
      </c>
    </row>
    <row r="92" spans="1:7" x14ac:dyDescent="0.25">
      <c r="A92" s="15" t="s">
        <v>37</v>
      </c>
      <c r="B92" s="15" t="s">
        <v>188</v>
      </c>
      <c r="C92" s="15" t="s">
        <v>189</v>
      </c>
      <c r="D92" s="38" t="s">
        <v>143</v>
      </c>
      <c r="E92" s="8">
        <v>10000</v>
      </c>
      <c r="F92" s="9">
        <v>10822600</v>
      </c>
      <c r="G92" s="11">
        <f t="shared" si="2"/>
        <v>7.002463623599223E-3</v>
      </c>
    </row>
    <row r="93" spans="1:7" ht="30" x14ac:dyDescent="0.25">
      <c r="A93" s="15" t="s">
        <v>454</v>
      </c>
      <c r="B93" s="15" t="s">
        <v>290</v>
      </c>
      <c r="C93" s="15" t="s">
        <v>291</v>
      </c>
      <c r="D93" s="38" t="s">
        <v>153</v>
      </c>
      <c r="E93" s="8">
        <v>11500</v>
      </c>
      <c r="F93" s="9">
        <v>12144805</v>
      </c>
      <c r="G93" s="11">
        <f t="shared" si="2"/>
        <v>7.8579597534978625E-3</v>
      </c>
    </row>
    <row r="94" spans="1:7" x14ac:dyDescent="0.25">
      <c r="A94" s="15" t="s">
        <v>460</v>
      </c>
      <c r="B94" s="15" t="s">
        <v>296</v>
      </c>
      <c r="C94" s="15" t="s">
        <v>297</v>
      </c>
      <c r="D94" s="38" t="s">
        <v>160</v>
      </c>
      <c r="E94" s="8">
        <v>4545</v>
      </c>
      <c r="F94" s="9">
        <v>4601267.0999999996</v>
      </c>
      <c r="G94" s="11">
        <f t="shared" si="2"/>
        <v>2.9771224558067274E-3</v>
      </c>
    </row>
    <row r="95" spans="1:7" ht="30" x14ac:dyDescent="0.25">
      <c r="A95" s="15" t="s">
        <v>416</v>
      </c>
      <c r="B95" s="15" t="s">
        <v>262</v>
      </c>
      <c r="C95" s="15" t="s">
        <v>263</v>
      </c>
      <c r="D95" s="42" t="s">
        <v>81</v>
      </c>
      <c r="E95" s="8">
        <v>1973</v>
      </c>
      <c r="F95" s="9">
        <v>2058924.15</v>
      </c>
      <c r="G95" s="11">
        <f t="shared" si="2"/>
        <v>1.3321698542055468E-3</v>
      </c>
    </row>
    <row r="96" spans="1:7" ht="30" x14ac:dyDescent="0.25">
      <c r="A96" s="15" t="s">
        <v>359</v>
      </c>
      <c r="B96" s="15" t="s">
        <v>206</v>
      </c>
      <c r="C96" s="15" t="s">
        <v>207</v>
      </c>
      <c r="D96" s="38" t="s">
        <v>130</v>
      </c>
      <c r="E96" s="8">
        <v>4300</v>
      </c>
      <c r="F96" s="9">
        <v>4419619.8899999997</v>
      </c>
      <c r="G96" s="11">
        <f t="shared" si="2"/>
        <v>2.8595926588676104E-3</v>
      </c>
    </row>
    <row r="97" spans="1:7" x14ac:dyDescent="0.25">
      <c r="A97" s="15" t="s">
        <v>430</v>
      </c>
      <c r="B97" s="15" t="s">
        <v>274</v>
      </c>
      <c r="C97" s="15" t="s">
        <v>275</v>
      </c>
      <c r="D97" s="38" t="s">
        <v>98</v>
      </c>
      <c r="E97" s="8">
        <v>2000</v>
      </c>
      <c r="F97" s="9">
        <v>2114200</v>
      </c>
      <c r="G97" s="11">
        <f t="shared" si="2"/>
        <v>1.3679345622136527E-3</v>
      </c>
    </row>
    <row r="98" spans="1:7" x14ac:dyDescent="0.25">
      <c r="A98" s="15" t="s">
        <v>484</v>
      </c>
      <c r="B98" s="15" t="s">
        <v>318</v>
      </c>
      <c r="C98" s="15" t="s">
        <v>319</v>
      </c>
      <c r="D98" s="38" t="s">
        <v>157</v>
      </c>
      <c r="E98" s="8">
        <v>1000</v>
      </c>
      <c r="F98" s="9">
        <v>1038270</v>
      </c>
      <c r="G98" s="11">
        <f t="shared" si="2"/>
        <v>6.7178385105929868E-4</v>
      </c>
    </row>
    <row r="99" spans="1:7" ht="30" x14ac:dyDescent="0.25">
      <c r="A99" s="15" t="s">
        <v>528</v>
      </c>
      <c r="B99" s="15" t="s">
        <v>591</v>
      </c>
      <c r="C99" s="15" t="s">
        <v>592</v>
      </c>
      <c r="D99" s="38" t="s">
        <v>561</v>
      </c>
      <c r="E99" s="8">
        <v>3500</v>
      </c>
      <c r="F99" s="9">
        <v>3537429.6</v>
      </c>
      <c r="G99" s="11">
        <f t="shared" si="2"/>
        <v>2.2887958619040851E-3</v>
      </c>
    </row>
    <row r="100" spans="1:7" ht="30" x14ac:dyDescent="0.25">
      <c r="A100" s="15" t="s">
        <v>748</v>
      </c>
      <c r="B100" s="15" t="s">
        <v>198</v>
      </c>
      <c r="C100" s="15" t="s">
        <v>199</v>
      </c>
      <c r="D100" s="38" t="s">
        <v>742</v>
      </c>
      <c r="E100" s="8">
        <v>1400</v>
      </c>
      <c r="F100" s="9">
        <v>1456672</v>
      </c>
      <c r="G100" s="11">
        <f t="shared" si="2"/>
        <v>9.424992785019799E-4</v>
      </c>
    </row>
    <row r="101" spans="1:7" ht="30" x14ac:dyDescent="0.25">
      <c r="A101" s="41" t="s">
        <v>479</v>
      </c>
      <c r="B101" s="41" t="s">
        <v>685</v>
      </c>
      <c r="C101" s="42" t="s">
        <v>315</v>
      </c>
      <c r="D101" s="41" t="s">
        <v>55</v>
      </c>
      <c r="E101" s="8">
        <v>17548</v>
      </c>
      <c r="F101" s="9">
        <v>18584033.920000002</v>
      </c>
      <c r="G101" s="11">
        <f t="shared" ref="G101:G132" si="3">F101/$F$214</f>
        <v>1.2024284506914612E-2</v>
      </c>
    </row>
    <row r="102" spans="1:7" ht="30" x14ac:dyDescent="0.25">
      <c r="A102" s="15" t="s">
        <v>455</v>
      </c>
      <c r="B102" s="15" t="s">
        <v>290</v>
      </c>
      <c r="C102" s="15" t="s">
        <v>291</v>
      </c>
      <c r="D102" s="38" t="s">
        <v>154</v>
      </c>
      <c r="E102" s="8">
        <v>23500</v>
      </c>
      <c r="F102" s="9">
        <v>23937570</v>
      </c>
      <c r="G102" s="11">
        <f t="shared" si="3"/>
        <v>1.5488141773913854E-2</v>
      </c>
    </row>
    <row r="103" spans="1:7" x14ac:dyDescent="0.25">
      <c r="A103" s="15" t="s">
        <v>483</v>
      </c>
      <c r="B103" s="15" t="s">
        <v>316</v>
      </c>
      <c r="C103" s="15" t="s">
        <v>317</v>
      </c>
      <c r="D103" s="38" t="s">
        <v>118</v>
      </c>
      <c r="E103" s="8">
        <v>15000</v>
      </c>
      <c r="F103" s="9">
        <v>15423773.25</v>
      </c>
      <c r="G103" s="11">
        <f t="shared" si="3"/>
        <v>9.9795253563624061E-3</v>
      </c>
    </row>
    <row r="104" spans="1:7" x14ac:dyDescent="0.25">
      <c r="A104" s="15" t="s">
        <v>516</v>
      </c>
      <c r="B104" s="15" t="s">
        <v>254</v>
      </c>
      <c r="C104" s="15" t="s">
        <v>255</v>
      </c>
      <c r="D104" s="38" t="s">
        <v>549</v>
      </c>
      <c r="E104" s="8">
        <v>39</v>
      </c>
      <c r="F104" s="9">
        <v>40331.07</v>
      </c>
      <c r="G104" s="11">
        <f t="shared" si="3"/>
        <v>2.6095101969566827E-5</v>
      </c>
    </row>
    <row r="105" spans="1:7" x14ac:dyDescent="0.25">
      <c r="A105" s="15" t="s">
        <v>365</v>
      </c>
      <c r="B105" s="15" t="s">
        <v>212</v>
      </c>
      <c r="C105" s="15" t="s">
        <v>213</v>
      </c>
      <c r="D105" s="38" t="s">
        <v>165</v>
      </c>
      <c r="E105" s="8">
        <v>3550</v>
      </c>
      <c r="F105" s="9">
        <v>3696153.5</v>
      </c>
      <c r="G105" s="11">
        <f t="shared" si="3"/>
        <v>2.391493765914748E-3</v>
      </c>
    </row>
    <row r="106" spans="1:7" x14ac:dyDescent="0.25">
      <c r="A106" s="15" t="s">
        <v>432</v>
      </c>
      <c r="B106" s="15" t="s">
        <v>276</v>
      </c>
      <c r="C106" s="15" t="s">
        <v>277</v>
      </c>
      <c r="D106" s="38" t="s">
        <v>90</v>
      </c>
      <c r="E106" s="8">
        <v>5494</v>
      </c>
      <c r="F106" s="9">
        <v>5727385.1200000001</v>
      </c>
      <c r="G106" s="11">
        <f t="shared" si="3"/>
        <v>3.7057459354631487E-3</v>
      </c>
    </row>
    <row r="107" spans="1:7" x14ac:dyDescent="0.25">
      <c r="A107" s="15" t="s">
        <v>419</v>
      </c>
      <c r="B107" s="15" t="s">
        <v>264</v>
      </c>
      <c r="C107" s="15" t="s">
        <v>265</v>
      </c>
      <c r="D107" s="38" t="s">
        <v>74</v>
      </c>
      <c r="E107" s="8">
        <v>3500</v>
      </c>
      <c r="F107" s="9">
        <v>3547180</v>
      </c>
      <c r="G107" s="11">
        <f t="shared" si="3"/>
        <v>2.2951045882097366E-3</v>
      </c>
    </row>
    <row r="108" spans="1:7" ht="30" x14ac:dyDescent="0.25">
      <c r="A108" s="15" t="s">
        <v>362</v>
      </c>
      <c r="B108" s="15" t="s">
        <v>206</v>
      </c>
      <c r="C108" s="15" t="s">
        <v>207</v>
      </c>
      <c r="D108" s="38" t="s">
        <v>131</v>
      </c>
      <c r="E108" s="8">
        <v>5000</v>
      </c>
      <c r="F108" s="9">
        <v>5210350</v>
      </c>
      <c r="G108" s="11">
        <f t="shared" si="3"/>
        <v>3.3712126791362717E-3</v>
      </c>
    </row>
    <row r="109" spans="1:7" x14ac:dyDescent="0.25">
      <c r="A109" s="15" t="s">
        <v>40</v>
      </c>
      <c r="B109" s="15" t="s">
        <v>188</v>
      </c>
      <c r="C109" s="15" t="s">
        <v>189</v>
      </c>
      <c r="D109" s="38" t="s">
        <v>146</v>
      </c>
      <c r="E109" s="8">
        <v>22100</v>
      </c>
      <c r="F109" s="9">
        <v>21847839</v>
      </c>
      <c r="G109" s="11">
        <f t="shared" si="3"/>
        <v>1.4136039200538913E-2</v>
      </c>
    </row>
    <row r="110" spans="1:7" x14ac:dyDescent="0.25">
      <c r="A110" s="15" t="s">
        <v>372</v>
      </c>
      <c r="B110" s="15" t="s">
        <v>222</v>
      </c>
      <c r="C110" s="15" t="s">
        <v>223</v>
      </c>
      <c r="D110" s="38" t="s">
        <v>174</v>
      </c>
      <c r="E110" s="8">
        <v>2350</v>
      </c>
      <c r="F110" s="9">
        <v>2411828.5</v>
      </c>
      <c r="G110" s="11">
        <f t="shared" si="3"/>
        <v>1.560506841018783E-3</v>
      </c>
    </row>
    <row r="111" spans="1:7" x14ac:dyDescent="0.25">
      <c r="A111" s="15" t="s">
        <v>517</v>
      </c>
      <c r="B111" s="15" t="s">
        <v>585</v>
      </c>
      <c r="C111" s="15" t="s">
        <v>586</v>
      </c>
      <c r="D111" s="38" t="s">
        <v>550</v>
      </c>
      <c r="E111" s="8">
        <v>2314</v>
      </c>
      <c r="F111" s="9">
        <v>2419148.16</v>
      </c>
      <c r="G111" s="11">
        <f t="shared" si="3"/>
        <v>1.5652428243210499E-3</v>
      </c>
    </row>
    <row r="112" spans="1:7" x14ac:dyDescent="0.25">
      <c r="A112" s="15" t="s">
        <v>400</v>
      </c>
      <c r="B112" s="15" t="s">
        <v>254</v>
      </c>
      <c r="C112" s="15" t="s">
        <v>255</v>
      </c>
      <c r="D112" s="38" t="s">
        <v>163</v>
      </c>
      <c r="E112" s="8">
        <v>5000</v>
      </c>
      <c r="F112" s="9">
        <v>4975550</v>
      </c>
      <c r="G112" s="11">
        <f t="shared" si="3"/>
        <v>3.2192918413689055E-3</v>
      </c>
    </row>
    <row r="113" spans="1:8" x14ac:dyDescent="0.25">
      <c r="A113" s="15" t="s">
        <v>388</v>
      </c>
      <c r="B113" s="15" t="s">
        <v>236</v>
      </c>
      <c r="C113" s="15" t="s">
        <v>237</v>
      </c>
      <c r="D113" s="38" t="s">
        <v>75</v>
      </c>
      <c r="E113" s="8">
        <v>5000</v>
      </c>
      <c r="F113" s="9">
        <v>5069800</v>
      </c>
      <c r="G113" s="11">
        <f t="shared" si="3"/>
        <v>3.2802736938372795E-3</v>
      </c>
    </row>
    <row r="114" spans="1:8" ht="30" x14ac:dyDescent="0.25">
      <c r="A114" s="15" t="s">
        <v>762</v>
      </c>
      <c r="B114" s="15" t="s">
        <v>218</v>
      </c>
      <c r="C114" s="15" t="s">
        <v>219</v>
      </c>
      <c r="D114" s="43" t="s">
        <v>759</v>
      </c>
      <c r="E114" s="8">
        <v>4600</v>
      </c>
      <c r="F114" s="9">
        <v>4610074</v>
      </c>
      <c r="G114" s="11">
        <f t="shared" si="3"/>
        <v>2.9828207165653879E-3</v>
      </c>
      <c r="H114" s="45"/>
    </row>
    <row r="115" spans="1:8" x14ac:dyDescent="0.25">
      <c r="A115" s="41" t="s">
        <v>451</v>
      </c>
      <c r="B115" s="41" t="s">
        <v>288</v>
      </c>
      <c r="C115" s="41" t="s">
        <v>289</v>
      </c>
      <c r="D115" s="28" t="s">
        <v>152</v>
      </c>
      <c r="E115" s="8">
        <v>950</v>
      </c>
      <c r="F115" s="9">
        <v>957362.5</v>
      </c>
      <c r="G115" s="11">
        <f t="shared" si="3"/>
        <v>6.1943489372683199E-4</v>
      </c>
    </row>
    <row r="116" spans="1:8" ht="30" x14ac:dyDescent="0.25">
      <c r="A116" s="15" t="s">
        <v>382</v>
      </c>
      <c r="B116" s="15" t="s">
        <v>226</v>
      </c>
      <c r="C116" s="15" t="s">
        <v>227</v>
      </c>
      <c r="D116" s="38" t="s">
        <v>112</v>
      </c>
      <c r="E116" s="8">
        <v>13000</v>
      </c>
      <c r="F116" s="9">
        <v>13546260</v>
      </c>
      <c r="G116" s="11">
        <f t="shared" si="3"/>
        <v>8.7647324012545252E-3</v>
      </c>
    </row>
    <row r="117" spans="1:8" x14ac:dyDescent="0.25">
      <c r="A117" s="15" t="s">
        <v>524</v>
      </c>
      <c r="B117" s="15" t="s">
        <v>587</v>
      </c>
      <c r="C117" s="15" t="s">
        <v>588</v>
      </c>
      <c r="D117" s="38" t="s">
        <v>557</v>
      </c>
      <c r="E117" s="8">
        <v>11990</v>
      </c>
      <c r="F117" s="9">
        <v>11928746.09</v>
      </c>
      <c r="G117" s="11">
        <f t="shared" si="3"/>
        <v>7.7181648190246767E-3</v>
      </c>
    </row>
    <row r="118" spans="1:8" x14ac:dyDescent="0.25">
      <c r="A118" s="15" t="s">
        <v>431</v>
      </c>
      <c r="B118" s="15" t="s">
        <v>276</v>
      </c>
      <c r="C118" s="15" t="s">
        <v>277</v>
      </c>
      <c r="D118" s="38" t="s">
        <v>89</v>
      </c>
      <c r="E118" s="8">
        <v>3000</v>
      </c>
      <c r="F118" s="9">
        <v>3039540</v>
      </c>
      <c r="G118" s="11">
        <f t="shared" si="3"/>
        <v>1.9666501841031532E-3</v>
      </c>
    </row>
    <row r="119" spans="1:8" x14ac:dyDescent="0.25">
      <c r="A119" s="15" t="s">
        <v>513</v>
      </c>
      <c r="B119" s="15" t="s">
        <v>234</v>
      </c>
      <c r="C119" s="15" t="s">
        <v>235</v>
      </c>
      <c r="D119" s="38" t="s">
        <v>546</v>
      </c>
      <c r="E119" s="8">
        <v>3000</v>
      </c>
      <c r="F119" s="9">
        <v>2923320</v>
      </c>
      <c r="G119" s="11">
        <f t="shared" si="3"/>
        <v>1.8914532515421508E-3</v>
      </c>
    </row>
    <row r="120" spans="1:8" x14ac:dyDescent="0.25">
      <c r="A120" s="15" t="s">
        <v>387</v>
      </c>
      <c r="B120" s="15" t="s">
        <v>234</v>
      </c>
      <c r="C120" s="15" t="s">
        <v>235</v>
      </c>
      <c r="D120" s="38" t="s">
        <v>69</v>
      </c>
      <c r="E120" s="8">
        <v>1000</v>
      </c>
      <c r="F120" s="9">
        <v>974600</v>
      </c>
      <c r="G120" s="11">
        <f t="shared" si="3"/>
        <v>6.3058794074989405E-4</v>
      </c>
    </row>
    <row r="121" spans="1:8" x14ac:dyDescent="0.25">
      <c r="A121" s="15" t="s">
        <v>340</v>
      </c>
      <c r="B121" s="15" t="s">
        <v>194</v>
      </c>
      <c r="C121" s="15" t="s">
        <v>195</v>
      </c>
      <c r="D121" s="38" t="s">
        <v>54</v>
      </c>
      <c r="E121" s="8">
        <v>7185</v>
      </c>
      <c r="F121" s="9">
        <v>7318569.1500000004</v>
      </c>
      <c r="G121" s="11">
        <f t="shared" si="3"/>
        <v>4.7352774979829704E-3</v>
      </c>
    </row>
    <row r="122" spans="1:8" x14ac:dyDescent="0.25">
      <c r="A122" s="15" t="s">
        <v>354</v>
      </c>
      <c r="B122" s="15" t="s">
        <v>204</v>
      </c>
      <c r="C122" s="15" t="s">
        <v>205</v>
      </c>
      <c r="D122" s="38" t="s">
        <v>117</v>
      </c>
      <c r="E122" s="8">
        <v>23500</v>
      </c>
      <c r="F122" s="9">
        <v>24018410</v>
      </c>
      <c r="G122" s="11">
        <f t="shared" si="3"/>
        <v>1.5540447057240572E-2</v>
      </c>
    </row>
    <row r="123" spans="1:8" x14ac:dyDescent="0.25">
      <c r="A123" s="15" t="s">
        <v>515</v>
      </c>
      <c r="B123" s="15" t="s">
        <v>252</v>
      </c>
      <c r="C123" s="15" t="s">
        <v>253</v>
      </c>
      <c r="D123" s="38" t="s">
        <v>548</v>
      </c>
      <c r="E123" s="8">
        <v>20109</v>
      </c>
      <c r="F123" s="9">
        <v>20634045.989999998</v>
      </c>
      <c r="G123" s="11">
        <f t="shared" si="3"/>
        <v>1.3350688046555211E-2</v>
      </c>
    </row>
    <row r="124" spans="1:8" ht="30" x14ac:dyDescent="0.25">
      <c r="A124" s="15" t="s">
        <v>434</v>
      </c>
      <c r="B124" s="15" t="s">
        <v>280</v>
      </c>
      <c r="C124" s="15" t="s">
        <v>281</v>
      </c>
      <c r="D124" s="38" t="s">
        <v>158</v>
      </c>
      <c r="E124" s="8">
        <v>3250</v>
      </c>
      <c r="F124" s="9">
        <v>3209407.5</v>
      </c>
      <c r="G124" s="11">
        <f t="shared" si="3"/>
        <v>2.0765582458980767E-3</v>
      </c>
    </row>
    <row r="125" spans="1:8" x14ac:dyDescent="0.25">
      <c r="A125" s="15" t="s">
        <v>507</v>
      </c>
      <c r="B125" s="15" t="s">
        <v>581</v>
      </c>
      <c r="C125" s="15" t="s">
        <v>582</v>
      </c>
      <c r="D125" s="38" t="s">
        <v>540</v>
      </c>
      <c r="E125" s="8">
        <v>15000</v>
      </c>
      <c r="F125" s="9">
        <v>15465300</v>
      </c>
      <c r="G125" s="11">
        <f t="shared" si="3"/>
        <v>1.0006394089964434E-2</v>
      </c>
    </row>
    <row r="126" spans="1:8" x14ac:dyDescent="0.25">
      <c r="A126" s="15" t="s">
        <v>47</v>
      </c>
      <c r="B126" s="15" t="s">
        <v>188</v>
      </c>
      <c r="C126" s="15" t="s">
        <v>189</v>
      </c>
      <c r="D126" s="38" t="s">
        <v>102</v>
      </c>
      <c r="E126" s="8">
        <v>31000</v>
      </c>
      <c r="F126" s="9">
        <v>31388261.370000001</v>
      </c>
      <c r="G126" s="11">
        <f t="shared" si="3"/>
        <v>2.0308905295534321E-2</v>
      </c>
    </row>
    <row r="127" spans="1:8" x14ac:dyDescent="0.25">
      <c r="A127" s="41" t="s">
        <v>498</v>
      </c>
      <c r="B127" s="15" t="s">
        <v>567</v>
      </c>
      <c r="C127" s="15" t="s">
        <v>568</v>
      </c>
      <c r="D127" s="38" t="s">
        <v>531</v>
      </c>
      <c r="E127" s="8">
        <v>28800</v>
      </c>
      <c r="F127" s="9">
        <v>28528992</v>
      </c>
      <c r="G127" s="11">
        <f t="shared" si="3"/>
        <v>1.8458894230402423E-2</v>
      </c>
    </row>
    <row r="128" spans="1:8" ht="30" x14ac:dyDescent="0.25">
      <c r="A128" s="15" t="s">
        <v>475</v>
      </c>
      <c r="B128" s="15" t="s">
        <v>310</v>
      </c>
      <c r="C128" s="15" t="s">
        <v>311</v>
      </c>
      <c r="D128" s="38" t="s">
        <v>177</v>
      </c>
      <c r="E128" s="8">
        <v>9800</v>
      </c>
      <c r="F128" s="9">
        <v>10227966</v>
      </c>
      <c r="G128" s="11">
        <f t="shared" si="3"/>
        <v>6.617722160886446E-3</v>
      </c>
    </row>
    <row r="129" spans="1:7" x14ac:dyDescent="0.25">
      <c r="A129" s="15" t="s">
        <v>482</v>
      </c>
      <c r="B129" s="15" t="s">
        <v>316</v>
      </c>
      <c r="C129" s="15" t="s">
        <v>317</v>
      </c>
      <c r="D129" s="42" t="s">
        <v>119</v>
      </c>
      <c r="E129" s="8">
        <v>1500</v>
      </c>
      <c r="F129" s="9">
        <v>1513530</v>
      </c>
      <c r="G129" s="11">
        <f t="shared" si="3"/>
        <v>9.7928767285367026E-4</v>
      </c>
    </row>
    <row r="130" spans="1:7" ht="32.25" customHeight="1" x14ac:dyDescent="0.25">
      <c r="A130" s="41" t="s">
        <v>385</v>
      </c>
      <c r="B130" s="41" t="s">
        <v>232</v>
      </c>
      <c r="C130" s="15" t="s">
        <v>233</v>
      </c>
      <c r="D130" s="41" t="s">
        <v>61</v>
      </c>
      <c r="E130" s="8">
        <v>2500</v>
      </c>
      <c r="F130" s="9">
        <v>2473250</v>
      </c>
      <c r="G130" s="11">
        <f t="shared" si="3"/>
        <v>1.6002479216700959E-3</v>
      </c>
    </row>
    <row r="131" spans="1:7" ht="32.25" customHeight="1" x14ac:dyDescent="0.25">
      <c r="A131" s="42" t="s">
        <v>750</v>
      </c>
      <c r="B131" s="42" t="s">
        <v>226</v>
      </c>
      <c r="C131" s="42" t="s">
        <v>227</v>
      </c>
      <c r="D131" s="42" t="s">
        <v>744</v>
      </c>
      <c r="E131" s="8">
        <v>9900</v>
      </c>
      <c r="F131" s="9">
        <v>9844263</v>
      </c>
      <c r="G131" s="11">
        <f t="shared" si="3"/>
        <v>6.3694577604867372E-3</v>
      </c>
    </row>
    <row r="132" spans="1:7" ht="30" x14ac:dyDescent="0.25">
      <c r="A132" s="41" t="s">
        <v>768</v>
      </c>
      <c r="B132" s="41" t="s">
        <v>767</v>
      </c>
      <c r="C132" s="44" t="s">
        <v>299</v>
      </c>
      <c r="D132" s="41" t="s">
        <v>766</v>
      </c>
      <c r="E132" s="8">
        <v>1800</v>
      </c>
      <c r="F132" s="9">
        <v>1812852</v>
      </c>
      <c r="G132" s="11">
        <f t="shared" si="3"/>
        <v>1.1729556839363091E-3</v>
      </c>
    </row>
    <row r="133" spans="1:7" ht="16.5" customHeight="1" x14ac:dyDescent="0.25">
      <c r="A133" s="15" t="s">
        <v>334</v>
      </c>
      <c r="B133" s="15"/>
      <c r="C133" s="15"/>
      <c r="D133" s="15"/>
      <c r="E133" s="8"/>
      <c r="F133" s="9">
        <f>SUM(F5:F132)</f>
        <v>1306717996.1699998</v>
      </c>
      <c r="G133" s="11">
        <f t="shared" ref="G133" si="4">F133/$F$214</f>
        <v>0.84547569294650948</v>
      </c>
    </row>
    <row r="134" spans="1:7" ht="16.5" customHeight="1" x14ac:dyDescent="0.25">
      <c r="A134" s="28"/>
      <c r="B134" s="28"/>
      <c r="C134" s="28"/>
      <c r="D134" s="28"/>
      <c r="E134" s="29"/>
      <c r="F134" s="30"/>
      <c r="G134" s="31"/>
    </row>
    <row r="135" spans="1:7" ht="16.5" customHeight="1" x14ac:dyDescent="0.25">
      <c r="A135" s="32" t="s">
        <v>637</v>
      </c>
      <c r="B135" s="28"/>
      <c r="C135" s="28"/>
      <c r="D135" s="28"/>
      <c r="E135" s="29"/>
      <c r="F135" s="30"/>
      <c r="G135" s="31"/>
    </row>
    <row r="136" spans="1:7" ht="45" x14ac:dyDescent="0.25">
      <c r="A136" s="18" t="s">
        <v>0</v>
      </c>
      <c r="B136" s="18" t="s">
        <v>20</v>
      </c>
      <c r="C136" s="18" t="s">
        <v>1</v>
      </c>
      <c r="D136" s="18" t="s">
        <v>22</v>
      </c>
      <c r="E136" s="18" t="s">
        <v>10</v>
      </c>
      <c r="F136" s="18" t="s">
        <v>6</v>
      </c>
      <c r="G136" s="18" t="s">
        <v>634</v>
      </c>
    </row>
    <row r="137" spans="1:7" ht="30" x14ac:dyDescent="0.25">
      <c r="A137" s="18" t="s">
        <v>486</v>
      </c>
      <c r="B137" s="18" t="s">
        <v>320</v>
      </c>
      <c r="C137" s="18" t="s">
        <v>321</v>
      </c>
      <c r="D137" s="18" t="s">
        <v>179</v>
      </c>
      <c r="E137" s="8">
        <v>39265</v>
      </c>
      <c r="F137" s="9">
        <v>4161304.7</v>
      </c>
      <c r="G137" s="11">
        <f t="shared" ref="G137:G151" si="5">F137/$F$214</f>
        <v>2.6924569686085117E-3</v>
      </c>
    </row>
    <row r="138" spans="1:7" ht="30" x14ac:dyDescent="0.25">
      <c r="A138" s="38" t="s">
        <v>487</v>
      </c>
      <c r="B138" s="38" t="s">
        <v>260</v>
      </c>
      <c r="C138" s="38" t="s">
        <v>261</v>
      </c>
      <c r="D138" s="38" t="s">
        <v>181</v>
      </c>
      <c r="E138" s="8">
        <v>170</v>
      </c>
      <c r="F138" s="9">
        <v>4029000</v>
      </c>
      <c r="G138" s="11">
        <f t="shared" si="5"/>
        <v>2.6068528763403685E-3</v>
      </c>
    </row>
    <row r="139" spans="1:7" x14ac:dyDescent="0.25">
      <c r="A139" s="38" t="s">
        <v>488</v>
      </c>
      <c r="B139" s="38" t="s">
        <v>322</v>
      </c>
      <c r="C139" s="41" t="s">
        <v>323</v>
      </c>
      <c r="D139" s="38" t="s">
        <v>180</v>
      </c>
      <c r="E139" s="8">
        <v>42950</v>
      </c>
      <c r="F139" s="9">
        <v>9754374.5</v>
      </c>
      <c r="G139" s="11">
        <f t="shared" si="5"/>
        <v>6.3112978958118991E-3</v>
      </c>
    </row>
    <row r="140" spans="1:7" x14ac:dyDescent="0.25">
      <c r="A140" s="18" t="s">
        <v>490</v>
      </c>
      <c r="B140" s="18" t="s">
        <v>274</v>
      </c>
      <c r="C140" s="18" t="s">
        <v>275</v>
      </c>
      <c r="D140" s="18" t="s">
        <v>183</v>
      </c>
      <c r="E140" s="8">
        <v>24750</v>
      </c>
      <c r="F140" s="9">
        <v>7824712.5</v>
      </c>
      <c r="G140" s="11">
        <f t="shared" si="5"/>
        <v>5.0627635361532473E-3</v>
      </c>
    </row>
    <row r="141" spans="1:7" ht="30" x14ac:dyDescent="0.25">
      <c r="A141" s="18" t="s">
        <v>489</v>
      </c>
      <c r="B141" s="18" t="s">
        <v>324</v>
      </c>
      <c r="C141" s="42" t="s">
        <v>325</v>
      </c>
      <c r="D141" s="18" t="s">
        <v>182</v>
      </c>
      <c r="E141" s="8">
        <v>1930</v>
      </c>
      <c r="F141" s="9">
        <v>11796160</v>
      </c>
      <c r="G141" s="11">
        <f t="shared" si="5"/>
        <v>7.6323786611494663E-3</v>
      </c>
    </row>
    <row r="142" spans="1:7" x14ac:dyDescent="0.25">
      <c r="A142" s="18" t="s">
        <v>493</v>
      </c>
      <c r="B142" s="18" t="s">
        <v>593</v>
      </c>
      <c r="C142" s="18" t="s">
        <v>594</v>
      </c>
      <c r="D142" s="18" t="s">
        <v>564</v>
      </c>
      <c r="E142" s="8">
        <v>43</v>
      </c>
      <c r="F142" s="9">
        <v>1805.14</v>
      </c>
      <c r="G142" s="11">
        <f t="shared" si="5"/>
        <v>1.167965847901974E-6</v>
      </c>
    </row>
    <row r="143" spans="1:7" ht="16.5" customHeight="1" x14ac:dyDescent="0.25">
      <c r="A143" s="18" t="s">
        <v>497</v>
      </c>
      <c r="B143" s="18" t="s">
        <v>318</v>
      </c>
      <c r="C143" s="18" t="s">
        <v>319</v>
      </c>
      <c r="D143" s="18" t="s">
        <v>186</v>
      </c>
      <c r="E143" s="8">
        <v>52500</v>
      </c>
      <c r="F143" s="9">
        <v>15278550</v>
      </c>
      <c r="G143" s="11">
        <f t="shared" si="5"/>
        <v>9.8855626740655591E-3</v>
      </c>
    </row>
    <row r="144" spans="1:7" ht="30" x14ac:dyDescent="0.25">
      <c r="A144" s="18" t="s">
        <v>494</v>
      </c>
      <c r="B144" s="18" t="s">
        <v>300</v>
      </c>
      <c r="C144" s="18" t="s">
        <v>301</v>
      </c>
      <c r="D144" s="18" t="s">
        <v>187</v>
      </c>
      <c r="E144" s="8">
        <v>7650</v>
      </c>
      <c r="F144" s="9">
        <v>4544100</v>
      </c>
      <c r="G144" s="11">
        <f t="shared" si="5"/>
        <v>2.9401340668598333E-3</v>
      </c>
    </row>
    <row r="145" spans="1:7" ht="16.5" customHeight="1" x14ac:dyDescent="0.25">
      <c r="A145" s="18" t="s">
        <v>492</v>
      </c>
      <c r="B145" s="18" t="s">
        <v>326</v>
      </c>
      <c r="C145" s="18" t="s">
        <v>327</v>
      </c>
      <c r="D145" s="18" t="s">
        <v>184</v>
      </c>
      <c r="E145" s="8">
        <v>444</v>
      </c>
      <c r="F145" s="9">
        <v>660228</v>
      </c>
      <c r="G145" s="11">
        <f t="shared" si="5"/>
        <v>4.2718224394153604E-4</v>
      </c>
    </row>
    <row r="146" spans="1:7" ht="16.5" customHeight="1" x14ac:dyDescent="0.25">
      <c r="A146" s="18" t="s">
        <v>679</v>
      </c>
      <c r="B146" s="18" t="s">
        <v>314</v>
      </c>
      <c r="C146" s="18" t="s">
        <v>315</v>
      </c>
      <c r="D146" s="18" t="s">
        <v>678</v>
      </c>
      <c r="E146" s="8">
        <v>41500</v>
      </c>
      <c r="F146" s="9">
        <v>1422039</v>
      </c>
      <c r="G146" s="11">
        <f t="shared" si="5"/>
        <v>9.2009095493129336E-4</v>
      </c>
    </row>
    <row r="147" spans="1:7" ht="30" x14ac:dyDescent="0.25">
      <c r="A147" s="18" t="s">
        <v>491</v>
      </c>
      <c r="B147" s="18" t="s">
        <v>282</v>
      </c>
      <c r="C147" s="18" t="s">
        <v>283</v>
      </c>
      <c r="D147" s="18" t="s">
        <v>185</v>
      </c>
      <c r="E147" s="8">
        <v>4</v>
      </c>
      <c r="F147" s="9">
        <v>2290.1999999999998</v>
      </c>
      <c r="G147" s="11">
        <f t="shared" si="5"/>
        <v>1.4818104883084416E-6</v>
      </c>
    </row>
    <row r="148" spans="1:7" ht="16.5" customHeight="1" x14ac:dyDescent="0.25">
      <c r="A148" s="18" t="s">
        <v>683</v>
      </c>
      <c r="B148" s="18" t="s">
        <v>682</v>
      </c>
      <c r="C148" s="43" t="s">
        <v>681</v>
      </c>
      <c r="D148" s="18" t="s">
        <v>680</v>
      </c>
      <c r="E148" s="8">
        <v>230000</v>
      </c>
      <c r="F148" s="9">
        <v>1177600</v>
      </c>
      <c r="G148" s="11">
        <f t="shared" si="5"/>
        <v>7.6193346914331546E-4</v>
      </c>
    </row>
    <row r="149" spans="1:7" ht="30" x14ac:dyDescent="0.25">
      <c r="A149" s="18" t="s">
        <v>496</v>
      </c>
      <c r="B149" s="18" t="s">
        <v>597</v>
      </c>
      <c r="C149" s="18" t="s">
        <v>598</v>
      </c>
      <c r="D149" s="18" t="s">
        <v>566</v>
      </c>
      <c r="E149" s="8">
        <v>3</v>
      </c>
      <c r="F149" s="9">
        <v>521.22</v>
      </c>
      <c r="G149" s="11">
        <f t="shared" si="5"/>
        <v>3.3724096704048821E-7</v>
      </c>
    </row>
    <row r="150" spans="1:7" ht="16.5" customHeight="1" x14ac:dyDescent="0.25">
      <c r="A150" s="18" t="s">
        <v>495</v>
      </c>
      <c r="B150" s="18" t="s">
        <v>595</v>
      </c>
      <c r="C150" s="18" t="s">
        <v>596</v>
      </c>
      <c r="D150" s="18" t="s">
        <v>565</v>
      </c>
      <c r="E150" s="8">
        <v>781</v>
      </c>
      <c r="F150" s="9">
        <v>3181013</v>
      </c>
      <c r="G150" s="11">
        <f t="shared" si="5"/>
        <v>2.0581863709918354E-3</v>
      </c>
    </row>
    <row r="151" spans="1:7" ht="16.5" customHeight="1" x14ac:dyDescent="0.25">
      <c r="A151" s="18" t="s">
        <v>334</v>
      </c>
      <c r="B151" s="18"/>
      <c r="C151" s="18"/>
      <c r="D151" s="18"/>
      <c r="E151" s="8"/>
      <c r="F151" s="9">
        <f>SUM(F137:F150)</f>
        <v>63833698.260000005</v>
      </c>
      <c r="G151" s="11">
        <f t="shared" si="5"/>
        <v>4.1301826735300119E-2</v>
      </c>
    </row>
    <row r="153" spans="1:7" x14ac:dyDescent="0.25">
      <c r="A153" t="s">
        <v>638</v>
      </c>
    </row>
    <row r="154" spans="1:7" ht="45" customHeight="1" x14ac:dyDescent="0.25">
      <c r="A154" s="15" t="s">
        <v>3</v>
      </c>
      <c r="B154" s="15" t="s">
        <v>1</v>
      </c>
      <c r="C154" s="25" t="s">
        <v>646</v>
      </c>
      <c r="D154" s="15" t="s">
        <v>7</v>
      </c>
      <c r="E154" s="15" t="s">
        <v>5</v>
      </c>
      <c r="F154" s="15" t="s">
        <v>12</v>
      </c>
      <c r="G154" s="18" t="s">
        <v>634</v>
      </c>
    </row>
    <row r="155" spans="1:7" ht="29.25" customHeight="1" x14ac:dyDescent="0.25">
      <c r="A155" s="42" t="s">
        <v>206</v>
      </c>
      <c r="B155" s="44" t="s">
        <v>207</v>
      </c>
      <c r="C155" s="46" t="s">
        <v>769</v>
      </c>
      <c r="D155" s="19">
        <v>44327</v>
      </c>
      <c r="E155" s="8">
        <v>5400000</v>
      </c>
      <c r="F155" s="9">
        <v>5405397.5499999998</v>
      </c>
      <c r="G155" s="11">
        <f>F155/$F$214</f>
        <v>3.4974127949815538E-3</v>
      </c>
    </row>
    <row r="156" spans="1:7" ht="30.75" customHeight="1" x14ac:dyDescent="0.25">
      <c r="A156" s="16" t="s">
        <v>206</v>
      </c>
      <c r="B156" s="16" t="s">
        <v>207</v>
      </c>
      <c r="C156" s="37" t="s">
        <v>674</v>
      </c>
      <c r="D156" s="19">
        <v>44298</v>
      </c>
      <c r="E156" s="8">
        <v>12500000</v>
      </c>
      <c r="F156" s="9">
        <v>12659660.15</v>
      </c>
      <c r="G156" s="11">
        <f>F156/$F$214</f>
        <v>8.1910825206053719E-3</v>
      </c>
    </row>
    <row r="157" spans="1:7" ht="16.5" customHeight="1" x14ac:dyDescent="0.25">
      <c r="A157" s="16" t="s">
        <v>599</v>
      </c>
      <c r="B157" s="17">
        <v>1027739609391</v>
      </c>
      <c r="C157" s="46" t="s">
        <v>763</v>
      </c>
      <c r="D157" s="19">
        <v>44312</v>
      </c>
      <c r="E157" s="8">
        <v>7500000</v>
      </c>
      <c r="F157" s="9">
        <v>7529852.5300000003</v>
      </c>
      <c r="G157" s="11">
        <f t="shared" ref="G157:G161" si="6">F157/$F$214</f>
        <v>4.8719825580167044E-3</v>
      </c>
    </row>
    <row r="158" spans="1:7" ht="16.5" customHeight="1" x14ac:dyDescent="0.25">
      <c r="A158" s="38" t="s">
        <v>316</v>
      </c>
      <c r="B158" s="38" t="s">
        <v>317</v>
      </c>
      <c r="C158" s="37" t="s">
        <v>684</v>
      </c>
      <c r="D158" s="19">
        <v>44587</v>
      </c>
      <c r="E158" s="8">
        <v>10000000</v>
      </c>
      <c r="F158" s="9">
        <v>10164484.74</v>
      </c>
      <c r="G158" s="11">
        <f t="shared" si="6"/>
        <v>6.5766483695673325E-3</v>
      </c>
    </row>
    <row r="159" spans="1:7" ht="16.5" customHeight="1" x14ac:dyDescent="0.25">
      <c r="A159" s="42" t="s">
        <v>206</v>
      </c>
      <c r="B159" s="44" t="s">
        <v>207</v>
      </c>
      <c r="C159" s="46" t="s">
        <v>770</v>
      </c>
      <c r="D159" s="19">
        <v>44342</v>
      </c>
      <c r="E159" s="8">
        <v>7500000</v>
      </c>
      <c r="F159" s="9">
        <v>7510316.8700000001</v>
      </c>
      <c r="G159" s="11">
        <f t="shared" si="6"/>
        <v>4.8593425502077674E-3</v>
      </c>
    </row>
    <row r="160" spans="1:7" ht="16.5" customHeight="1" x14ac:dyDescent="0.25">
      <c r="A160" s="42" t="s">
        <v>206</v>
      </c>
      <c r="B160" s="44" t="s">
        <v>207</v>
      </c>
      <c r="C160" s="46" t="s">
        <v>771</v>
      </c>
      <c r="D160" s="19">
        <v>44357</v>
      </c>
      <c r="E160" s="8">
        <v>8500000</v>
      </c>
      <c r="F160" s="9">
        <v>8512590.25</v>
      </c>
      <c r="G160" s="11">
        <f t="shared" si="6"/>
        <v>5.5078357851376216E-3</v>
      </c>
    </row>
    <row r="161" spans="1:7" ht="16.5" customHeight="1" x14ac:dyDescent="0.25">
      <c r="A161" s="42" t="s">
        <v>206</v>
      </c>
      <c r="B161" s="44" t="s">
        <v>207</v>
      </c>
      <c r="C161" s="46" t="s">
        <v>772</v>
      </c>
      <c r="D161" s="19">
        <v>44375</v>
      </c>
      <c r="E161" s="8">
        <v>9500000</v>
      </c>
      <c r="F161" s="9">
        <v>9507183.5600000005</v>
      </c>
      <c r="G161" s="11">
        <f t="shared" si="6"/>
        <v>6.1513598434554144E-3</v>
      </c>
    </row>
    <row r="162" spans="1:7" ht="16.5" customHeight="1" x14ac:dyDescent="0.25">
      <c r="A162" s="16" t="s">
        <v>316</v>
      </c>
      <c r="B162" s="16" t="s">
        <v>317</v>
      </c>
      <c r="C162" s="37" t="s">
        <v>675</v>
      </c>
      <c r="D162" s="19">
        <v>44557</v>
      </c>
      <c r="E162" s="8">
        <v>17500000</v>
      </c>
      <c r="F162" s="9">
        <v>17767146.460000001</v>
      </c>
      <c r="G162" s="11">
        <f>F162/$F$214</f>
        <v>1.1495740097694614E-2</v>
      </c>
    </row>
    <row r="163" spans="1:7" ht="17.25" customHeight="1" x14ac:dyDescent="0.25">
      <c r="A163" s="15" t="s">
        <v>334</v>
      </c>
      <c r="B163" s="15"/>
      <c r="C163" s="16"/>
      <c r="D163" s="15"/>
      <c r="E163" s="8"/>
      <c r="F163" s="9">
        <f>SUM(F155:F162)</f>
        <v>79056632.109999999</v>
      </c>
      <c r="G163" s="11">
        <f>F163/$F$214</f>
        <v>5.1151404519666377E-2</v>
      </c>
    </row>
    <row r="165" spans="1:7" x14ac:dyDescent="0.25">
      <c r="A165" t="s">
        <v>639</v>
      </c>
    </row>
    <row r="166" spans="1:7" ht="58.5" customHeight="1" x14ac:dyDescent="0.25">
      <c r="A166" s="15" t="s">
        <v>11</v>
      </c>
      <c r="B166" s="15" t="s">
        <v>8</v>
      </c>
      <c r="C166" s="15" t="s">
        <v>9</v>
      </c>
      <c r="D166" s="15" t="s">
        <v>17</v>
      </c>
      <c r="E166" s="15" t="s">
        <v>10</v>
      </c>
      <c r="F166" s="15" t="s">
        <v>6</v>
      </c>
      <c r="G166" s="18" t="s">
        <v>634</v>
      </c>
    </row>
    <row r="167" spans="1:7" ht="41.25" customHeight="1" x14ac:dyDescent="0.25">
      <c r="A167" s="16" t="s">
        <v>600</v>
      </c>
      <c r="B167" s="16" t="s">
        <v>601</v>
      </c>
      <c r="C167" s="16" t="s">
        <v>605</v>
      </c>
      <c r="D167" s="16" t="s">
        <v>606</v>
      </c>
      <c r="E167" s="20">
        <v>34678.27233</v>
      </c>
      <c r="F167" s="9">
        <v>24970089.989999998</v>
      </c>
      <c r="G167" s="11">
        <f>F167/$F$214</f>
        <v>1.6156205240235626E-2</v>
      </c>
    </row>
    <row r="168" spans="1:7" ht="30" customHeight="1" x14ac:dyDescent="0.25">
      <c r="A168" s="16" t="s">
        <v>602</v>
      </c>
      <c r="B168" s="16" t="s">
        <v>603</v>
      </c>
      <c r="C168" s="16" t="s">
        <v>604</v>
      </c>
      <c r="D168" s="16" t="s">
        <v>607</v>
      </c>
      <c r="E168" s="21">
        <v>0.2293</v>
      </c>
      <c r="F168" s="9">
        <v>963.69</v>
      </c>
      <c r="G168" s="11">
        <f>F168/$F$214</f>
        <v>6.2352892737663187E-7</v>
      </c>
    </row>
    <row r="169" spans="1:7" ht="17.25" customHeight="1" x14ac:dyDescent="0.25">
      <c r="A169" s="15" t="s">
        <v>334</v>
      </c>
      <c r="B169" s="15"/>
      <c r="C169" s="15"/>
      <c r="D169" s="15"/>
      <c r="E169" s="8"/>
      <c r="F169" s="9">
        <f>SUM(F167:F168)</f>
        <v>24971053.68</v>
      </c>
      <c r="G169" s="11">
        <f>F169/$F$214</f>
        <v>1.6156828769163002E-2</v>
      </c>
    </row>
    <row r="171" spans="1:7" x14ac:dyDescent="0.25">
      <c r="A171" t="s">
        <v>640</v>
      </c>
    </row>
    <row r="172" spans="1:7" ht="42.75" customHeight="1" x14ac:dyDescent="0.25">
      <c r="A172" s="15" t="s">
        <v>15</v>
      </c>
      <c r="B172" s="15" t="s">
        <v>14</v>
      </c>
      <c r="C172" s="15" t="s">
        <v>16</v>
      </c>
      <c r="D172" s="49" t="s">
        <v>13</v>
      </c>
      <c r="E172" s="50"/>
      <c r="F172" s="15" t="s">
        <v>6</v>
      </c>
      <c r="G172" s="18" t="s">
        <v>634</v>
      </c>
    </row>
    <row r="173" spans="1:7" ht="33.75" customHeight="1" x14ac:dyDescent="0.25">
      <c r="A173" s="16" t="s">
        <v>608</v>
      </c>
      <c r="B173" s="16" t="s">
        <v>609</v>
      </c>
      <c r="C173" s="16">
        <v>104.1</v>
      </c>
      <c r="D173" s="49" t="s">
        <v>614</v>
      </c>
      <c r="E173" s="50"/>
      <c r="F173" s="9">
        <v>800000</v>
      </c>
      <c r="G173" s="11">
        <f>F173/$F$214</f>
        <v>5.1761784588540453E-4</v>
      </c>
    </row>
    <row r="174" spans="1:7" ht="30" customHeight="1" x14ac:dyDescent="0.25">
      <c r="A174" s="16" t="s">
        <v>610</v>
      </c>
      <c r="B174" s="16" t="s">
        <v>611</v>
      </c>
      <c r="C174" s="16">
        <v>1300</v>
      </c>
      <c r="D174" s="49" t="s">
        <v>615</v>
      </c>
      <c r="E174" s="50"/>
      <c r="F174" s="9">
        <v>11200000</v>
      </c>
      <c r="G174" s="11">
        <f>F174/$F$214</f>
        <v>7.2466498423956627E-3</v>
      </c>
    </row>
    <row r="175" spans="1:7" ht="30.75" customHeight="1" x14ac:dyDescent="0.25">
      <c r="A175" s="16" t="s">
        <v>612</v>
      </c>
      <c r="B175" s="16" t="s">
        <v>611</v>
      </c>
      <c r="C175" s="16">
        <v>325</v>
      </c>
      <c r="D175" s="49" t="s">
        <v>616</v>
      </c>
      <c r="E175" s="50"/>
      <c r="F175" s="9">
        <v>2300000</v>
      </c>
      <c r="G175" s="11">
        <f>F175/$F$214</f>
        <v>1.4881513069205379E-3</v>
      </c>
    </row>
    <row r="176" spans="1:7" ht="34.5" customHeight="1" x14ac:dyDescent="0.25">
      <c r="A176" s="16" t="s">
        <v>613</v>
      </c>
      <c r="B176" s="16" t="s">
        <v>635</v>
      </c>
      <c r="C176" s="16">
        <v>872.1</v>
      </c>
      <c r="D176" s="49" t="s">
        <v>617</v>
      </c>
      <c r="E176" s="50"/>
      <c r="F176" s="9">
        <v>13900000</v>
      </c>
      <c r="G176" s="11">
        <f>F176/$F$214</f>
        <v>8.9936100722589028E-3</v>
      </c>
    </row>
    <row r="177" spans="1:7" ht="17.25" customHeight="1" x14ac:dyDescent="0.25">
      <c r="A177" s="15" t="s">
        <v>334</v>
      </c>
      <c r="B177" s="15"/>
      <c r="C177" s="15"/>
      <c r="D177" s="49"/>
      <c r="E177" s="50"/>
      <c r="F177" s="9">
        <f>SUM(F173:F176)</f>
        <v>28200000</v>
      </c>
      <c r="G177" s="11">
        <f>F177/$F$214</f>
        <v>1.824602906746051E-2</v>
      </c>
    </row>
    <row r="179" spans="1:7" x14ac:dyDescent="0.25">
      <c r="A179" t="s">
        <v>641</v>
      </c>
    </row>
    <row r="180" spans="1:7" ht="47.25" customHeight="1" x14ac:dyDescent="0.25">
      <c r="A180" s="15" t="s">
        <v>3</v>
      </c>
      <c r="B180" s="25" t="s">
        <v>1</v>
      </c>
      <c r="C180" s="25" t="s">
        <v>646</v>
      </c>
      <c r="D180" s="49" t="s">
        <v>4</v>
      </c>
      <c r="E180" s="50"/>
      <c r="F180" s="13" t="s">
        <v>18</v>
      </c>
      <c r="G180" s="18" t="s">
        <v>634</v>
      </c>
    </row>
    <row r="181" spans="1:7" x14ac:dyDescent="0.25">
      <c r="A181" s="16" t="s">
        <v>336</v>
      </c>
      <c r="B181" s="26">
        <v>1027700167110</v>
      </c>
      <c r="C181" s="47" t="s">
        <v>664</v>
      </c>
      <c r="D181" s="71" t="s">
        <v>335</v>
      </c>
      <c r="E181" s="71"/>
      <c r="F181" s="9">
        <v>45811.96</v>
      </c>
      <c r="G181" s="11">
        <f t="shared" ref="G181:G187" si="7">F181/$F$214</f>
        <v>2.9641360063735395E-5</v>
      </c>
    </row>
    <row r="182" spans="1:7" x14ac:dyDescent="0.25">
      <c r="A182" s="16" t="s">
        <v>336</v>
      </c>
      <c r="B182" s="26">
        <v>1027700167110</v>
      </c>
      <c r="C182" s="47" t="s">
        <v>665</v>
      </c>
      <c r="D182" s="71" t="s">
        <v>335</v>
      </c>
      <c r="E182" s="71"/>
      <c r="F182" s="9">
        <v>154461.84</v>
      </c>
      <c r="G182" s="11">
        <f t="shared" si="7"/>
        <v>9.994025611537001E-5</v>
      </c>
    </row>
    <row r="183" spans="1:7" ht="30" x14ac:dyDescent="0.25">
      <c r="A183" s="15" t="s">
        <v>618</v>
      </c>
      <c r="B183" s="26">
        <v>1021600000124</v>
      </c>
      <c r="C183" s="47" t="s">
        <v>666</v>
      </c>
      <c r="D183" s="71" t="s">
        <v>335</v>
      </c>
      <c r="E183" s="71"/>
      <c r="F183" s="9">
        <v>33380.04</v>
      </c>
      <c r="G183" s="11">
        <f t="shared" si="7"/>
        <v>2.1597630500460798E-5</v>
      </c>
    </row>
    <row r="184" spans="1:7" ht="30" x14ac:dyDescent="0.25">
      <c r="A184" s="16" t="s">
        <v>618</v>
      </c>
      <c r="B184" s="26">
        <v>1021600000124</v>
      </c>
      <c r="C184" s="47" t="s">
        <v>667</v>
      </c>
      <c r="D184" s="71" t="s">
        <v>335</v>
      </c>
      <c r="E184" s="71"/>
      <c r="F184" s="9">
        <v>18690584.690000001</v>
      </c>
      <c r="G184" s="11">
        <f t="shared" si="7"/>
        <v>1.2093225231970652E-2</v>
      </c>
    </row>
    <row r="185" spans="1:7" ht="30" x14ac:dyDescent="0.25">
      <c r="A185" s="16" t="s">
        <v>618</v>
      </c>
      <c r="B185" s="26">
        <v>1021600000124</v>
      </c>
      <c r="C185" s="47" t="s">
        <v>668</v>
      </c>
      <c r="D185" s="71" t="s">
        <v>335</v>
      </c>
      <c r="E185" s="71"/>
      <c r="F185" s="9">
        <v>1225755.6200000001</v>
      </c>
      <c r="G185" s="11">
        <f t="shared" si="7"/>
        <v>7.9309122950791061E-4</v>
      </c>
    </row>
    <row r="186" spans="1:7" x14ac:dyDescent="0.25">
      <c r="A186" s="15" t="s">
        <v>337</v>
      </c>
      <c r="B186" s="26">
        <v>1027700167110</v>
      </c>
      <c r="C186" s="47" t="s">
        <v>669</v>
      </c>
      <c r="D186" s="71" t="s">
        <v>335</v>
      </c>
      <c r="E186" s="71"/>
      <c r="F186" s="9">
        <v>299743.90999999997</v>
      </c>
      <c r="G186" s="11">
        <f t="shared" si="7"/>
        <v>1.9394099626433568E-4</v>
      </c>
    </row>
    <row r="187" spans="1:7" x14ac:dyDescent="0.25">
      <c r="A187" s="15" t="s">
        <v>334</v>
      </c>
      <c r="B187" s="69"/>
      <c r="C187" s="69"/>
      <c r="D187" s="68"/>
      <c r="E187" s="68"/>
      <c r="F187" s="9">
        <f>SUM(F181:F186)</f>
        <v>20449738.060000002</v>
      </c>
      <c r="G187" s="11">
        <f t="shared" si="7"/>
        <v>1.3231436704422466E-2</v>
      </c>
    </row>
    <row r="189" spans="1:7" ht="15.75" x14ac:dyDescent="0.25">
      <c r="A189" t="s">
        <v>642</v>
      </c>
      <c r="B189" s="12"/>
    </row>
    <row r="190" spans="1:7" ht="44.25" customHeight="1" x14ac:dyDescent="0.25">
      <c r="A190" s="15" t="s">
        <v>19</v>
      </c>
      <c r="B190" s="35" t="s">
        <v>1</v>
      </c>
      <c r="C190" s="35" t="s">
        <v>653</v>
      </c>
      <c r="D190" s="53" t="s">
        <v>657</v>
      </c>
      <c r="E190" s="54"/>
      <c r="F190" s="13" t="s">
        <v>18</v>
      </c>
      <c r="G190" s="18" t="s">
        <v>634</v>
      </c>
    </row>
    <row r="191" spans="1:7" ht="29.25" customHeight="1" x14ac:dyDescent="0.25">
      <c r="A191" s="16" t="s">
        <v>619</v>
      </c>
      <c r="B191" s="36">
        <v>1027700075941</v>
      </c>
      <c r="C191" s="25" t="s">
        <v>670</v>
      </c>
      <c r="D191" s="72" t="s">
        <v>671</v>
      </c>
      <c r="E191" s="73"/>
      <c r="F191" s="9">
        <v>3010264.94</v>
      </c>
      <c r="G191" s="11">
        <f>F191/$F$214</f>
        <v>1.9477085672339454E-3</v>
      </c>
    </row>
    <row r="192" spans="1:7" ht="30" x14ac:dyDescent="0.25">
      <c r="A192" s="15" t="s">
        <v>620</v>
      </c>
      <c r="B192" s="36">
        <v>1027708015576</v>
      </c>
      <c r="C192" s="25" t="s">
        <v>654</v>
      </c>
      <c r="D192" s="72" t="s">
        <v>672</v>
      </c>
      <c r="E192" s="73"/>
      <c r="F192" s="9">
        <v>42584.13</v>
      </c>
      <c r="G192" s="11">
        <f>F192/$F$214</f>
        <v>2.7552882049380035E-5</v>
      </c>
    </row>
    <row r="193" spans="1:9" ht="45" x14ac:dyDescent="0.25">
      <c r="A193" s="15" t="s">
        <v>338</v>
      </c>
      <c r="B193" s="36">
        <v>1047796383030</v>
      </c>
      <c r="C193" s="25" t="s">
        <v>656</v>
      </c>
      <c r="D193" s="72" t="s">
        <v>673</v>
      </c>
      <c r="E193" s="73"/>
      <c r="F193" s="9">
        <v>861204.45</v>
      </c>
      <c r="G193" s="11">
        <f>F193/$F$214</f>
        <v>5.5721849034490569E-4</v>
      </c>
    </row>
    <row r="194" spans="1:9" x14ac:dyDescent="0.25">
      <c r="A194" s="15" t="s">
        <v>334</v>
      </c>
      <c r="B194" s="52"/>
      <c r="C194" s="53"/>
      <c r="D194" s="53"/>
      <c r="E194" s="54"/>
      <c r="F194" s="9">
        <f>SUM(F191:F193)</f>
        <v>3914053.5199999996</v>
      </c>
      <c r="G194" s="11">
        <f>F194/$F$214</f>
        <v>2.5324799396282309E-3</v>
      </c>
    </row>
    <row r="196" spans="1:9" x14ac:dyDescent="0.25">
      <c r="A196" t="s">
        <v>643</v>
      </c>
    </row>
    <row r="197" spans="1:9" ht="46.5" customHeight="1" x14ac:dyDescent="0.25">
      <c r="A197" s="15" t="s">
        <v>20</v>
      </c>
      <c r="B197" s="69" t="s">
        <v>1</v>
      </c>
      <c r="C197" s="69"/>
      <c r="D197" s="69" t="s">
        <v>22</v>
      </c>
      <c r="E197" s="69"/>
      <c r="F197" s="14" t="s">
        <v>21</v>
      </c>
      <c r="G197" s="18" t="s">
        <v>634</v>
      </c>
      <c r="H197" s="6"/>
      <c r="I197" s="6"/>
    </row>
    <row r="198" spans="1:9" ht="30.75" customHeight="1" x14ac:dyDescent="0.25">
      <c r="A198" s="42" t="s">
        <v>226</v>
      </c>
      <c r="B198" s="61" t="s">
        <v>227</v>
      </c>
      <c r="C198" s="62"/>
      <c r="D198" s="49" t="s">
        <v>113</v>
      </c>
      <c r="E198" s="50"/>
      <c r="F198" s="9">
        <v>178130</v>
      </c>
      <c r="G198" s="11">
        <f t="shared" ref="G198:G199" si="8">F198/$F$214</f>
        <v>1.1525408360945888E-4</v>
      </c>
      <c r="H198" s="6"/>
      <c r="I198" s="6"/>
    </row>
    <row r="199" spans="1:9" ht="30.75" customHeight="1" x14ac:dyDescent="0.25">
      <c r="A199" s="42" t="s">
        <v>274</v>
      </c>
      <c r="B199" s="61" t="s">
        <v>275</v>
      </c>
      <c r="C199" s="62"/>
      <c r="D199" s="49" t="s">
        <v>98</v>
      </c>
      <c r="E199" s="50"/>
      <c r="F199" s="9">
        <v>39900</v>
      </c>
      <c r="G199" s="11">
        <f t="shared" si="8"/>
        <v>2.581619006353455E-5</v>
      </c>
      <c r="H199" s="6"/>
      <c r="I199" s="6"/>
    </row>
    <row r="200" spans="1:9" ht="30.75" customHeight="1" x14ac:dyDescent="0.25">
      <c r="A200" s="41" t="s">
        <v>210</v>
      </c>
      <c r="B200" s="61" t="s">
        <v>211</v>
      </c>
      <c r="C200" s="62"/>
      <c r="D200" s="49" t="s">
        <v>164</v>
      </c>
      <c r="E200" s="50"/>
      <c r="F200" s="9">
        <v>1060760</v>
      </c>
      <c r="G200" s="11">
        <f>F200/$F$214</f>
        <v>6.8633538275175211E-4</v>
      </c>
      <c r="H200" s="6"/>
      <c r="I200" s="6"/>
    </row>
    <row r="201" spans="1:9" ht="15" customHeight="1" x14ac:dyDescent="0.25">
      <c r="A201" s="15" t="s">
        <v>334</v>
      </c>
      <c r="B201" s="59"/>
      <c r="C201" s="60"/>
      <c r="D201" s="49"/>
      <c r="E201" s="50"/>
      <c r="F201" s="9">
        <f>SUM(F198:F200)</f>
        <v>1278790</v>
      </c>
      <c r="G201" s="11">
        <f>F201/$F$214</f>
        <v>8.2740565642474553E-4</v>
      </c>
    </row>
    <row r="203" spans="1:9" x14ac:dyDescent="0.25">
      <c r="A203" t="s">
        <v>644</v>
      </c>
    </row>
    <row r="204" spans="1:9" ht="42" customHeight="1" x14ac:dyDescent="0.25">
      <c r="A204" s="15" t="s">
        <v>23</v>
      </c>
      <c r="B204" s="49" t="s">
        <v>20</v>
      </c>
      <c r="C204" s="50"/>
      <c r="D204" s="15" t="s">
        <v>22</v>
      </c>
      <c r="E204" s="15" t="s">
        <v>24</v>
      </c>
      <c r="F204" s="15" t="s">
        <v>21</v>
      </c>
      <c r="G204" s="18" t="s">
        <v>634</v>
      </c>
    </row>
    <row r="205" spans="1:9" ht="36" customHeight="1" x14ac:dyDescent="0.25">
      <c r="A205" s="18" t="s">
        <v>339</v>
      </c>
      <c r="B205" s="59" t="s">
        <v>188</v>
      </c>
      <c r="C205" s="60"/>
      <c r="D205" s="42" t="s">
        <v>773</v>
      </c>
      <c r="E205" s="22">
        <v>16661</v>
      </c>
      <c r="F205" s="9">
        <v>17099824.350000001</v>
      </c>
      <c r="G205" s="11">
        <f>F205/$F$214</f>
        <v>1.1063967806332235E-2</v>
      </c>
    </row>
    <row r="206" spans="1:9" x14ac:dyDescent="0.25">
      <c r="A206" s="15" t="s">
        <v>334</v>
      </c>
      <c r="B206" s="55"/>
      <c r="C206" s="55"/>
      <c r="D206" s="7"/>
      <c r="E206" s="10"/>
      <c r="F206" s="9">
        <f>SUM(F205:F205)</f>
        <v>17099824.350000001</v>
      </c>
      <c r="G206" s="11">
        <f>F206/$F$214</f>
        <v>1.1063967806332235E-2</v>
      </c>
    </row>
    <row r="208" spans="1:9" x14ac:dyDescent="0.25">
      <c r="A208" t="s">
        <v>645</v>
      </c>
    </row>
    <row r="209" spans="1:7" ht="45" x14ac:dyDescent="0.25">
      <c r="A209" s="56" t="s">
        <v>25</v>
      </c>
      <c r="B209" s="57"/>
      <c r="C209" s="57"/>
      <c r="D209" s="57"/>
      <c r="E209" s="58"/>
      <c r="F209" s="15" t="s">
        <v>21</v>
      </c>
      <c r="G209" s="18" t="s">
        <v>634</v>
      </c>
    </row>
    <row r="210" spans="1:7" x14ac:dyDescent="0.25">
      <c r="A210" s="74" t="s">
        <v>621</v>
      </c>
      <c r="B210" s="75"/>
      <c r="C210" s="75"/>
      <c r="D210" s="75"/>
      <c r="E210" s="76"/>
      <c r="F210" s="9">
        <v>0.55000000000000004</v>
      </c>
      <c r="G210" s="11">
        <f>F210/$F$214</f>
        <v>3.558622690462156E-10</v>
      </c>
    </row>
    <row r="211" spans="1:7" x14ac:dyDescent="0.25">
      <c r="A211" s="74" t="s">
        <v>622</v>
      </c>
      <c r="B211" s="75"/>
      <c r="C211" s="75"/>
      <c r="D211" s="75"/>
      <c r="E211" s="76"/>
      <c r="F211" s="9">
        <v>19979.990000000002</v>
      </c>
      <c r="G211" s="11">
        <f>F211/$F$214</f>
        <v>1.2927499230764904E-5</v>
      </c>
    </row>
    <row r="212" spans="1:7" x14ac:dyDescent="0.25">
      <c r="A212" s="49" t="s">
        <v>334</v>
      </c>
      <c r="B212" s="51"/>
      <c r="C212" s="51"/>
      <c r="D212" s="51"/>
      <c r="E212" s="50"/>
      <c r="F212" s="9">
        <f>SUM(F210:F211)</f>
        <v>19980.54</v>
      </c>
      <c r="G212" s="11">
        <f>F212/$F$214</f>
        <v>1.2927855093033951E-5</v>
      </c>
    </row>
    <row r="214" spans="1:7" x14ac:dyDescent="0.25">
      <c r="A214" s="63" t="s">
        <v>26</v>
      </c>
      <c r="B214" s="64"/>
      <c r="C214" s="64"/>
      <c r="D214" s="64"/>
      <c r="E214" s="65"/>
      <c r="F214" s="9">
        <f>F133+F163+F169+F177+F187+F194+F201+F206+F212+F151</f>
        <v>1545541766.6899996</v>
      </c>
      <c r="G214" s="11">
        <f>F214/$F$214</f>
        <v>1</v>
      </c>
    </row>
  </sheetData>
  <mergeCells count="39">
    <mergeCell ref="B199:C199"/>
    <mergeCell ref="B198:C198"/>
    <mergeCell ref="A1:G1"/>
    <mergeCell ref="D172:E172"/>
    <mergeCell ref="D180:E180"/>
    <mergeCell ref="D181:E181"/>
    <mergeCell ref="D173:E173"/>
    <mergeCell ref="D174:E174"/>
    <mergeCell ref="D175:E175"/>
    <mergeCell ref="D176:E176"/>
    <mergeCell ref="D177:E177"/>
    <mergeCell ref="D182:E182"/>
    <mergeCell ref="D183:E183"/>
    <mergeCell ref="D184:E184"/>
    <mergeCell ref="D185:E185"/>
    <mergeCell ref="D186:E186"/>
    <mergeCell ref="B187:C187"/>
    <mergeCell ref="D187:E187"/>
    <mergeCell ref="B194:E194"/>
    <mergeCell ref="D190:E190"/>
    <mergeCell ref="D191:E191"/>
    <mergeCell ref="D192:E192"/>
    <mergeCell ref="D193:E193"/>
    <mergeCell ref="B197:C197"/>
    <mergeCell ref="D197:E197"/>
    <mergeCell ref="B201:C201"/>
    <mergeCell ref="D201:E201"/>
    <mergeCell ref="A214:E214"/>
    <mergeCell ref="B204:C204"/>
    <mergeCell ref="B205:C205"/>
    <mergeCell ref="B206:C206"/>
    <mergeCell ref="A209:E209"/>
    <mergeCell ref="A212:E212"/>
    <mergeCell ref="A210:E210"/>
    <mergeCell ref="A211:E211"/>
    <mergeCell ref="B200:C200"/>
    <mergeCell ref="D200:E200"/>
    <mergeCell ref="D198:E198"/>
    <mergeCell ref="D199:E1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2021-10-06T12:33:55Z</dcterms:modified>
</cp:coreProperties>
</file>