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резервы'!$A$4:$I$4</definedName>
  </definedNames>
  <calcPr calcId="145621"/>
</workbook>
</file>

<file path=xl/calcChain.xml><?xml version="1.0" encoding="utf-8"?>
<calcChain xmlns="http://schemas.openxmlformats.org/spreadsheetml/2006/main">
  <c r="F147" i="4" l="1"/>
  <c r="F205" i="1"/>
  <c r="F169" i="4" l="1"/>
  <c r="F183" i="4"/>
  <c r="F202" i="4"/>
  <c r="F209" i="4"/>
  <c r="F216" i="4"/>
  <c r="F222" i="4"/>
  <c r="F232" i="4"/>
  <c r="F259" i="1" l="1"/>
  <c r="F220" i="1"/>
  <c r="F266" i="1" l="1"/>
  <c r="F188" i="4" l="1"/>
  <c r="F234" i="4" s="1"/>
  <c r="G180" i="4" l="1"/>
  <c r="G181" i="4"/>
  <c r="G182" i="4"/>
  <c r="G179" i="4"/>
  <c r="G90" i="4"/>
  <c r="G146" i="4"/>
  <c r="G103" i="4"/>
  <c r="G76" i="4"/>
  <c r="G105" i="4"/>
  <c r="G83" i="4"/>
  <c r="G130" i="4"/>
  <c r="F243" i="1"/>
  <c r="G221" i="4" l="1"/>
  <c r="G143" i="4" l="1"/>
  <c r="G53" i="4"/>
  <c r="G144" i="4"/>
  <c r="G88" i="4"/>
  <c r="G145" i="4"/>
  <c r="G142" i="4"/>
  <c r="G176" i="4"/>
  <c r="G220" i="4"/>
  <c r="G119" i="4"/>
  <c r="G116" i="4"/>
  <c r="G141" i="4"/>
  <c r="G140" i="4"/>
  <c r="G216" i="4"/>
  <c r="G227" i="4"/>
  <c r="G226" i="4"/>
  <c r="G108" i="4"/>
  <c r="G165" i="4"/>
  <c r="G160" i="4"/>
  <c r="G161" i="4"/>
  <c r="G159" i="4"/>
  <c r="G118" i="4"/>
  <c r="G135" i="4"/>
  <c r="G222" i="4"/>
  <c r="G9" i="4"/>
  <c r="G13" i="4"/>
  <c r="G18" i="4"/>
  <c r="G22" i="4"/>
  <c r="G15" i="4"/>
  <c r="G27" i="4"/>
  <c r="G30" i="4"/>
  <c r="G34" i="4"/>
  <c r="G38" i="4"/>
  <c r="G42" i="4"/>
  <c r="G45" i="4"/>
  <c r="G48" i="4"/>
  <c r="G52" i="4"/>
  <c r="G56" i="4"/>
  <c r="G60" i="4"/>
  <c r="G64" i="4"/>
  <c r="G68" i="4"/>
  <c r="G71" i="4"/>
  <c r="G75" i="4"/>
  <c r="G79" i="4"/>
  <c r="G84" i="4"/>
  <c r="G89" i="4"/>
  <c r="G97" i="4"/>
  <c r="G101" i="4"/>
  <c r="G107" i="4"/>
  <c r="G112" i="4"/>
  <c r="G117" i="4"/>
  <c r="G123" i="4"/>
  <c r="G126" i="4"/>
  <c r="G131" i="4"/>
  <c r="G136" i="4"/>
  <c r="G6" i="4"/>
  <c r="G10" i="4"/>
  <c r="G14" i="4"/>
  <c r="G19" i="4"/>
  <c r="G24" i="4"/>
  <c r="G31" i="4"/>
  <c r="G35" i="4"/>
  <c r="G39" i="4"/>
  <c r="G43" i="4"/>
  <c r="G49" i="4"/>
  <c r="G57" i="4"/>
  <c r="G61" i="4"/>
  <c r="G65" i="4"/>
  <c r="G72" i="4"/>
  <c r="G80" i="4"/>
  <c r="G85" i="4"/>
  <c r="G91" i="4"/>
  <c r="G94" i="4"/>
  <c r="G98" i="4"/>
  <c r="G102" i="4"/>
  <c r="G109" i="4"/>
  <c r="G113" i="4"/>
  <c r="G120" i="4"/>
  <c r="G124" i="4"/>
  <c r="G127" i="4"/>
  <c r="G132" i="4"/>
  <c r="G137" i="4"/>
  <c r="G7" i="4"/>
  <c r="G11" i="4"/>
  <c r="G16" i="4"/>
  <c r="G20" i="4"/>
  <c r="G25" i="4"/>
  <c r="G28" i="4"/>
  <c r="G32" i="4"/>
  <c r="G36" i="4"/>
  <c r="G40" i="4"/>
  <c r="G46" i="4"/>
  <c r="G50" i="4"/>
  <c r="G54" i="4"/>
  <c r="G58" i="4"/>
  <c r="G62" i="4"/>
  <c r="G66" i="4"/>
  <c r="G69" i="4"/>
  <c r="G73" i="4"/>
  <c r="G77" i="4"/>
  <c r="G81" i="4"/>
  <c r="G86" i="4"/>
  <c r="G92" i="4"/>
  <c r="G95" i="4"/>
  <c r="G99" i="4"/>
  <c r="G104" i="4"/>
  <c r="G110" i="4"/>
  <c r="G114" i="4"/>
  <c r="G121" i="4"/>
  <c r="G128" i="4"/>
  <c r="G133" i="4"/>
  <c r="G138" i="4"/>
  <c r="G8" i="4"/>
  <c r="G12" i="4"/>
  <c r="G17" i="4"/>
  <c r="G21" i="4"/>
  <c r="G23" i="4"/>
  <c r="G26" i="4"/>
  <c r="G29" i="4"/>
  <c r="G33" i="4"/>
  <c r="G37" i="4"/>
  <c r="G41" i="4"/>
  <c r="G44" i="4"/>
  <c r="G47" i="4"/>
  <c r="G51" i="4"/>
  <c r="G55" i="4"/>
  <c r="G59" i="4"/>
  <c r="G63" i="4"/>
  <c r="G67" i="4"/>
  <c r="G70" i="4"/>
  <c r="G74" i="4"/>
  <c r="G78" i="4"/>
  <c r="G82" i="4"/>
  <c r="G87" i="4"/>
  <c r="G93" i="4"/>
  <c r="G96" i="4"/>
  <c r="G100" i="4"/>
  <c r="G106" i="4"/>
  <c r="G111" i="4"/>
  <c r="G115" i="4"/>
  <c r="G122" i="4"/>
  <c r="G125" i="4"/>
  <c r="G129" i="4"/>
  <c r="G134" i="4"/>
  <c r="G139" i="4"/>
  <c r="G174" i="4"/>
  <c r="G177" i="4"/>
  <c r="G175" i="4"/>
  <c r="G166" i="4"/>
  <c r="G232" i="4"/>
  <c r="G162" i="4"/>
  <c r="G163" i="4"/>
  <c r="G158" i="4"/>
  <c r="G234" i="4"/>
  <c r="G188" i="4"/>
  <c r="G147" i="4"/>
  <c r="G183" i="4"/>
  <c r="G153" i="4"/>
  <c r="G169" i="4"/>
  <c r="G157" i="4"/>
  <c r="G154" i="4"/>
  <c r="G168" i="4"/>
  <c r="G198" i="4"/>
  <c r="G197" i="4"/>
  <c r="G178" i="4"/>
  <c r="G206" i="4"/>
  <c r="G156" i="4"/>
  <c r="G167" i="4"/>
  <c r="G152" i="4"/>
  <c r="G196" i="4"/>
  <c r="G201" i="4"/>
  <c r="G187" i="4"/>
  <c r="G173" i="4"/>
  <c r="G207" i="4"/>
  <c r="G202" i="4"/>
  <c r="G209" i="4"/>
  <c r="G5" i="4"/>
  <c r="G200" i="4"/>
  <c r="G164" i="4"/>
  <c r="G208" i="4"/>
  <c r="G199" i="4"/>
  <c r="G151" i="4"/>
  <c r="G155" i="4"/>
  <c r="F253" i="1"/>
  <c r="F273" i="1" l="1"/>
  <c r="G264" i="1" s="1"/>
  <c r="G76" i="1" l="1"/>
  <c r="G125" i="1"/>
  <c r="G174" i="1"/>
  <c r="G136" i="1"/>
  <c r="G134" i="1"/>
  <c r="G202" i="1"/>
  <c r="G162" i="1"/>
  <c r="G22" i="1"/>
  <c r="G83" i="1"/>
  <c r="G30" i="1"/>
  <c r="G145" i="1"/>
  <c r="G172" i="1"/>
  <c r="G201" i="1"/>
  <c r="G154" i="1"/>
  <c r="G186" i="1"/>
  <c r="G69" i="1"/>
  <c r="G15" i="1"/>
  <c r="G184" i="1"/>
  <c r="G121" i="1"/>
  <c r="G59" i="1"/>
  <c r="G120" i="1"/>
  <c r="G57" i="1"/>
  <c r="G46" i="1"/>
  <c r="G110" i="1"/>
  <c r="G164" i="1"/>
  <c r="G176" i="1"/>
  <c r="G137" i="1"/>
  <c r="G41" i="1"/>
  <c r="G165" i="1"/>
  <c r="G175" i="1"/>
  <c r="G32" i="1"/>
  <c r="G29" i="1"/>
  <c r="G80" i="1"/>
  <c r="G115" i="1"/>
  <c r="G180" i="1"/>
  <c r="G60" i="1"/>
  <c r="G24" i="1"/>
  <c r="G122" i="1"/>
  <c r="G166" i="1"/>
  <c r="G8" i="1"/>
  <c r="G77" i="1"/>
  <c r="G43" i="1"/>
  <c r="G131" i="1"/>
  <c r="G73" i="1"/>
  <c r="G140" i="1"/>
  <c r="G153" i="1"/>
  <c r="G189" i="1"/>
  <c r="G14" i="1"/>
  <c r="G40" i="1"/>
  <c r="G187" i="1"/>
  <c r="G102" i="1"/>
  <c r="G129" i="1"/>
  <c r="G107" i="1"/>
  <c r="G64" i="1"/>
  <c r="G34" i="1"/>
  <c r="G104" i="1"/>
  <c r="G127" i="1"/>
  <c r="G85" i="1"/>
  <c r="G18" i="1"/>
  <c r="G6" i="1"/>
  <c r="G155" i="1"/>
  <c r="G133" i="1"/>
  <c r="G171" i="1"/>
  <c r="G116" i="1"/>
  <c r="G44" i="1"/>
  <c r="G194" i="1"/>
  <c r="G143" i="1"/>
  <c r="G89" i="1"/>
  <c r="G158" i="1"/>
  <c r="G27" i="1"/>
  <c r="G19" i="1"/>
  <c r="G90" i="1"/>
  <c r="G99" i="1"/>
  <c r="G28" i="1"/>
  <c r="G141" i="1"/>
  <c r="G191" i="1"/>
  <c r="G68" i="1"/>
  <c r="G200" i="1"/>
  <c r="G70" i="1"/>
  <c r="G48" i="1"/>
  <c r="G84" i="1"/>
  <c r="G173" i="1"/>
  <c r="G72" i="1"/>
  <c r="G160" i="1"/>
  <c r="G20" i="1"/>
  <c r="G17" i="1"/>
  <c r="G65" i="1"/>
  <c r="G159" i="1"/>
  <c r="G192" i="1"/>
  <c r="G103" i="1"/>
  <c r="G67" i="1"/>
  <c r="G101" i="1"/>
  <c r="G123" i="1"/>
  <c r="G51" i="1"/>
  <c r="G196" i="1"/>
  <c r="G88" i="1"/>
  <c r="G152" i="1"/>
  <c r="G87" i="1"/>
  <c r="G100" i="1"/>
  <c r="G53" i="1"/>
  <c r="G117" i="1"/>
  <c r="G198" i="1"/>
  <c r="G199" i="1"/>
  <c r="G124" i="1"/>
  <c r="G35" i="1"/>
  <c r="G39" i="1"/>
  <c r="G111" i="1"/>
  <c r="G49" i="1"/>
  <c r="G148" i="1"/>
  <c r="G135" i="1"/>
  <c r="G52" i="1"/>
  <c r="G82" i="1"/>
  <c r="G63" i="1"/>
  <c r="G183" i="1"/>
  <c r="G16" i="1"/>
  <c r="G93" i="1"/>
  <c r="G38" i="1"/>
  <c r="G33" i="1"/>
  <c r="G81" i="1"/>
  <c r="G163" i="1"/>
  <c r="G78" i="1"/>
  <c r="G74" i="1"/>
  <c r="G195" i="1"/>
  <c r="G12" i="1"/>
  <c r="G126" i="1"/>
  <c r="G56" i="1"/>
  <c r="G37" i="1"/>
  <c r="G58" i="1"/>
  <c r="G26" i="1"/>
  <c r="G95" i="1"/>
  <c r="G42" i="1"/>
  <c r="G185" i="1"/>
  <c r="G112" i="1"/>
  <c r="G75" i="1"/>
  <c r="G11" i="1"/>
  <c r="G91" i="1"/>
  <c r="G167" i="1"/>
  <c r="G47" i="1"/>
  <c r="G61" i="1"/>
  <c r="G94" i="1"/>
  <c r="G25" i="1"/>
  <c r="G178" i="1"/>
  <c r="G161" i="1"/>
  <c r="G128" i="1"/>
  <c r="G106" i="1"/>
  <c r="G170" i="1"/>
  <c r="G36" i="1"/>
  <c r="G156" i="1"/>
  <c r="G119" i="1"/>
  <c r="G62" i="1"/>
  <c r="G169" i="1"/>
  <c r="G130" i="1"/>
  <c r="G182" i="1"/>
  <c r="G10" i="1"/>
  <c r="G50" i="1"/>
  <c r="G5" i="1"/>
  <c r="G96" i="1"/>
  <c r="G197" i="1"/>
  <c r="G150" i="1"/>
  <c r="G157" i="1"/>
  <c r="G168" i="1"/>
  <c r="G108" i="1"/>
  <c r="G177" i="1"/>
  <c r="G179" i="1"/>
  <c r="G151" i="1"/>
  <c r="G97" i="1"/>
  <c r="G193" i="1"/>
  <c r="G71" i="1"/>
  <c r="G118" i="1"/>
  <c r="G54" i="1"/>
  <c r="G181" i="1"/>
  <c r="G7" i="1"/>
  <c r="G149" i="1"/>
  <c r="G132" i="1"/>
  <c r="G21" i="1"/>
  <c r="G105" i="1"/>
  <c r="G55" i="1"/>
  <c r="G79" i="1"/>
  <c r="G188" i="1"/>
  <c r="G190" i="1"/>
  <c r="G23" i="1"/>
  <c r="G92" i="1"/>
  <c r="G204" i="1"/>
  <c r="G147" i="1"/>
  <c r="G45" i="1"/>
  <c r="G142" i="1"/>
  <c r="G146" i="1"/>
  <c r="G66" i="1"/>
  <c r="G13" i="1"/>
  <c r="G113" i="1"/>
  <c r="G138" i="1"/>
  <c r="G139" i="1"/>
  <c r="G144" i="1"/>
  <c r="G114" i="1"/>
  <c r="G9" i="1"/>
  <c r="G98" i="1"/>
  <c r="G31" i="1"/>
  <c r="G203" i="1"/>
  <c r="G86" i="1"/>
  <c r="G265" i="1"/>
  <c r="G258" i="1"/>
  <c r="G270" i="1"/>
  <c r="G257" i="1"/>
  <c r="G259" i="1"/>
  <c r="G212" i="1"/>
  <c r="G216" i="1"/>
  <c r="G213" i="1"/>
  <c r="G217" i="1"/>
  <c r="G211" i="1"/>
  <c r="G219" i="1"/>
  <c r="G214" i="1"/>
  <c r="G215" i="1"/>
  <c r="G218" i="1"/>
  <c r="G210" i="1"/>
  <c r="G205" i="1"/>
  <c r="G109" i="1"/>
  <c r="G263" i="1"/>
  <c r="G240" i="1"/>
  <c r="G273" i="1"/>
  <c r="G209" i="1"/>
  <c r="G253" i="1"/>
  <c r="G236" i="1"/>
  <c r="G266" i="1"/>
  <c r="G249" i="1"/>
  <c r="G242" i="1"/>
  <c r="G243" i="1"/>
  <c r="G251" i="1"/>
  <c r="G250" i="1"/>
  <c r="G241" i="1"/>
  <c r="G248" i="1"/>
  <c r="G247" i="1"/>
  <c r="G220" i="1"/>
  <c r="G252" i="1"/>
  <c r="G237" i="1"/>
  <c r="G239" i="1"/>
  <c r="G238" i="1"/>
</calcChain>
</file>

<file path=xl/sharedStrings.xml><?xml version="1.0" encoding="utf-8"?>
<sst xmlns="http://schemas.openxmlformats.org/spreadsheetml/2006/main" count="1770" uniqueCount="807">
  <si>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</si>
  <si>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</si>
  <si>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</si>
  <si>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</si>
  <si>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</si>
  <si>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</si>
  <si>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</si>
  <si>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</si>
  <si>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</si>
  <si>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</si>
  <si>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</si>
  <si>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</si>
  <si>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</si>
  <si>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</si>
  <si>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</si>
  <si>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</si>
  <si>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</si>
  <si>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</si>
  <si>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</si>
  <si>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</si>
  <si>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</si>
  <si>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</si>
  <si>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</si>
  <si>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</si>
  <si>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</si>
  <si>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</si>
  <si>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</si>
  <si>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</si>
  <si>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</si>
  <si>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</si>
  <si>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</si>
  <si>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</si>
  <si>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</si>
  <si>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</si>
  <si>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</si>
  <si>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</si>
  <si>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</si>
  <si>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</si>
  <si>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</si>
  <si>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</si>
  <si>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</si>
  <si>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</si>
  <si>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</si>
  <si>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</si>
  <si>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</si>
  <si>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</si>
  <si>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</si>
  <si>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</si>
  <si>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</si>
  <si>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</si>
  <si>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</si>
  <si>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</si>
  <si>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</si>
  <si>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</si>
  <si>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</si>
  <si>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</si>
  <si>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</si>
  <si>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</si>
  <si>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</si>
  <si>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</si>
  <si>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</si>
  <si>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</si>
  <si>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</si>
  <si>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</si>
  <si>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</si>
  <si>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</si>
  <si>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</si>
  <si>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</si>
  <si>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</si>
  <si>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</si>
  <si>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</si>
  <si>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</si>
  <si>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</si>
  <si>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</si>
  <si>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</si>
  <si>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</si>
  <si>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</si>
  <si>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</si>
  <si>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</si>
  <si>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</si>
  <si>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</si>
  <si>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</si>
  <si>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</si>
  <si>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</si>
  <si>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</si>
  <si>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</si>
  <si>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</si>
  <si>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</si>
  <si>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</si>
  <si>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</si>
  <si>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</si>
  <si>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</si>
  <si>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</si>
  <si>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</si>
  <si>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</si>
  <si>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</si>
  <si>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</si>
  <si>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</si>
  <si>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</si>
  <si>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</si>
  <si>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</si>
  <si>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</si>
  <si>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</si>
  <si>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</si>
  <si>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</si>
  <si>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</si>
  <si>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</si>
  <si>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</si>
  <si>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</si>
  <si>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</si>
  <si>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</si>
  <si>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</si>
  <si>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</si>
  <si>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</si>
  <si>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</si>
  <si>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</si>
  <si>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</si>
  <si>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</si>
  <si>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</si>
  <si>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</si>
  <si>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</si>
  <si>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</si>
  <si>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</si>
  <si>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RU000A1011R1</t>
  </si>
  <si>
    <t>RU000A0JUW31</t>
  </si>
  <si>
    <t>RU000A0ZYCK6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</si>
  <si>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</si>
  <si>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</si>
  <si>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</si>
  <si>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</si>
  <si>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</si>
  <si>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</si>
  <si>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</si>
  <si>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</si>
  <si>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</si>
  <si>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</si>
  <si>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</si>
  <si>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</si>
  <si>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</si>
  <si>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</si>
  <si>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</si>
  <si>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</si>
  <si>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</si>
  <si>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</si>
  <si>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</si>
  <si>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</si>
  <si>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</si>
  <si>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</si>
  <si>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</si>
  <si>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</si>
  <si>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</si>
  <si>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</si>
  <si>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</si>
  <si>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</si>
  <si>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</si>
  <si>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</si>
  <si>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</si>
  <si>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</si>
  <si>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</si>
  <si>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</si>
  <si>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</si>
  <si>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</si>
  <si>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</si>
  <si>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</si>
  <si>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</si>
  <si>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</si>
  <si>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</si>
  <si>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</si>
  <si>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</si>
  <si>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</si>
  <si>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</si>
  <si>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</si>
  <si>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</si>
  <si>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</si>
  <si>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</si>
  <si>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</si>
  <si>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</si>
  <si>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</si>
  <si>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</si>
  <si>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</si>
  <si>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</si>
  <si>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</si>
  <si>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</si>
  <si>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</si>
  <si>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</si>
  <si>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</si>
  <si>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</si>
  <si>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</si>
  <si>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</si>
  <si>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</si>
  <si>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</si>
  <si>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</si>
  <si>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</si>
  <si>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</si>
  <si>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</si>
  <si>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</si>
  <si>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</si>
  <si>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</si>
  <si>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</si>
  <si>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</si>
  <si>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</si>
  <si>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</si>
  <si>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</si>
  <si>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</si>
  <si>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</si>
  <si>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</si>
  <si>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</si>
  <si>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</si>
  <si>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</si>
  <si>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</si>
  <si>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</si>
  <si>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</si>
  <si>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</si>
  <si>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</si>
  <si>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</si>
  <si>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</si>
  <si>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</si>
  <si>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</si>
  <si>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</si>
  <si>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</si>
  <si>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</si>
  <si>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</si>
  <si>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</si>
  <si>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</si>
  <si>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</si>
  <si>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</si>
  <si>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</si>
  <si>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</si>
  <si>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</si>
  <si>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</si>
  <si>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</si>
  <si>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</si>
  <si>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</si>
  <si>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</si>
  <si>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</si>
  <si>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</si>
  <si>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</si>
  <si>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</si>
  <si>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</si>
  <si>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</si>
  <si>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</si>
  <si>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</si>
  <si>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</si>
  <si>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</si>
  <si>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</si>
  <si>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</si>
  <si>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</si>
  <si>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</si>
  <si>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</si>
  <si>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</si>
  <si>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</si>
  <si>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</si>
  <si>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</si>
  <si>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</si>
  <si>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</si>
  <si>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</si>
  <si>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</si>
  <si>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</si>
  <si>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</si>
  <si>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</si>
  <si>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</si>
  <si>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</si>
  <si>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</si>
  <si>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</si>
  <si>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</si>
  <si>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</si>
  <si>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</si>
  <si>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</si>
  <si>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</si>
  <si>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</si>
  <si>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</si>
  <si>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</si>
  <si>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</si>
  <si>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</si>
  <si>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</si>
  <si>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</si>
  <si>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</si>
  <si>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</si>
  <si>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</si>
  <si>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</si>
  <si>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</si>
  <si>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</si>
  <si>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</si>
  <si>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</si>
  <si>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</si>
  <si>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</si>
  <si>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</si>
  <si>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</si>
  <si>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</si>
  <si>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</si>
  <si>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</si>
  <si>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</si>
  <si>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</si>
  <si>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</si>
  <si>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</si>
  <si>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</si>
  <si>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</si>
  <si>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</si>
  <si>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</si>
  <si>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</si>
  <si>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</si>
  <si>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</si>
  <si>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</si>
  <si>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</si>
  <si>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</si>
  <si>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</si>
  <si>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</si>
  <si>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</si>
  <si>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</si>
  <si>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</si>
  <si>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</si>
  <si>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</si>
  <si>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</si>
  <si>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</si>
  <si>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</si>
  <si>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</si>
  <si>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</si>
  <si>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</si>
  <si>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</si>
  <si>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</si>
  <si>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</si>
  <si>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</si>
  <si>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</si>
  <si>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</si>
  <si>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</si>
  <si>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</si>
  <si>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</si>
  <si>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</si>
  <si>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</si>
  <si>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</si>
  <si>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</si>
  <si>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</si>
  <si>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</si>
  <si>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</si>
  <si>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</si>
  <si>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</si>
  <si>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</si>
  <si>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</si>
  <si>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</si>
  <si>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</si>
  <si>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</si>
  <si>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</si>
  <si>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</si>
  <si>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</si>
  <si>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</si>
  <si>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</si>
  <si>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</si>
  <si>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</si>
  <si>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</si>
  <si>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</si>
  <si>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</si>
  <si>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</si>
  <si>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</si>
  <si>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</si>
  <si>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</si>
  <si>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</si>
  <si>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</si>
  <si>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</si>
  <si>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</si>
  <si>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</si>
  <si>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</si>
  <si>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</si>
  <si>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</si>
  <si>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</si>
  <si>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</si>
  <si>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</si>
  <si>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</si>
  <si>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</si>
  <si>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</si>
  <si>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</si>
  <si>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</si>
  <si>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</si>
  <si>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</si>
  <si>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</si>
  <si>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</si>
  <si>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</si>
  <si>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</si>
  <si>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</si>
  <si>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</si>
  <si>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</si>
  <si>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</si>
  <si>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</si>
  <si>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</si>
  <si>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</si>
  <si>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</si>
  <si>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</si>
  <si>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</si>
  <si>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</si>
  <si>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</si>
  <si>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</si>
  <si>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</si>
  <si>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</si>
  <si>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</si>
  <si>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</si>
  <si>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</si>
  <si>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</si>
  <si>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</si>
  <si>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</si>
  <si>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</si>
  <si>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</si>
  <si>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</si>
  <si>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</si>
  <si>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</si>
  <si>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</si>
  <si>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</si>
  <si>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</si>
  <si>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</si>
  <si>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</si>
  <si>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</si>
  <si>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</si>
  <si>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</si>
  <si>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</si>
  <si>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</si>
  <si>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</si>
  <si>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</si>
  <si>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</si>
  <si>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</si>
  <si>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</si>
  <si>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</si>
  <si>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</si>
  <si>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</si>
  <si>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</si>
  <si>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</si>
  <si>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</si>
  <si>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</si>
  <si>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</si>
  <si>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</si>
  <si>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</si>
  <si>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</si>
  <si>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</si>
  <si>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</si>
  <si>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</si>
  <si>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</si>
  <si>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</si>
  <si>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</si>
  <si>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</si>
  <si>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</si>
  <si>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</si>
  <si>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</si>
  <si>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</si>
  <si>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</si>
  <si>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</si>
  <si>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</si>
  <si>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</si>
  <si>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</si>
  <si>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</si>
  <si>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</si>
  <si>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</si>
  <si>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</si>
  <si>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</si>
  <si>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</si>
  <si>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</si>
  <si>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</si>
  <si>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</si>
  <si>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</si>
  <si>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</si>
  <si>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</si>
  <si>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</si>
  <si>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</si>
  <si>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</si>
  <si>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</si>
  <si>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</si>
  <si>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</si>
  <si>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</si>
  <si>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</si>
  <si>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</si>
  <si>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</si>
  <si>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</si>
  <si>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</si>
  <si>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</si>
  <si>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</si>
  <si>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</si>
  <si>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</si>
  <si>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</si>
  <si>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</si>
  <si>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</si>
  <si>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</si>
  <si>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</si>
  <si>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</si>
  <si>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</si>
  <si>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</si>
  <si>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</si>
  <si>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</si>
  <si>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</si>
  <si>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</si>
  <si>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</si>
  <si>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</si>
  <si>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</si>
  <si>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</si>
  <si>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</si>
  <si>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</si>
  <si>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</si>
  <si>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</si>
  <si>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</si>
  <si>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</si>
  <si>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</si>
  <si>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</si>
  <si>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</si>
  <si>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</si>
  <si>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</si>
  <si>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</si>
  <si>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</si>
  <si>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</si>
  <si>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</si>
  <si>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</si>
  <si>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</si>
  <si>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</si>
  <si>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RU000A0JX0Z8</t>
  </si>
  <si>
    <t>RU000A0ZYWB3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</si>
  <si>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</si>
  <si>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</si>
  <si>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</si>
  <si>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</si>
  <si>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</si>
  <si>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</si>
  <si>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</si>
  <si>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</si>
  <si>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</si>
  <si>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</si>
  <si>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</si>
  <si>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</si>
  <si>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</si>
  <si>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</si>
  <si>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</si>
  <si>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</si>
  <si>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</si>
  <si>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</si>
  <si>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</si>
  <si>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</si>
  <si>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</si>
  <si>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</si>
  <si>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</si>
  <si>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</si>
  <si>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</si>
  <si>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</si>
  <si>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</si>
  <si>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</si>
  <si>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</si>
  <si>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</si>
  <si>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</si>
  <si>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</si>
  <si>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</si>
  <si>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</si>
  <si>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</si>
  <si>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</si>
  <si>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</si>
  <si>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</si>
  <si>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</si>
  <si>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</si>
  <si>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</si>
  <si>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</si>
  <si>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</si>
  <si>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</si>
  <si>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</si>
  <si>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</si>
  <si>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</si>
  <si>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</si>
  <si>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</si>
  <si>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</si>
  <si>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</si>
  <si>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</si>
  <si>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</si>
  <si>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</si>
  <si>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</si>
  <si>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</si>
  <si>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</si>
  <si>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</si>
  <si>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</si>
  <si>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</si>
  <si>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</si>
  <si>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</si>
  <si>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</si>
  <si>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</si>
  <si>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</si>
  <si>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</si>
  <si>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</si>
  <si>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</si>
  <si>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</si>
  <si>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</si>
  <si>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</si>
  <si>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</si>
  <si>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</si>
  <si>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</si>
  <si>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</si>
  <si>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</si>
  <si>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</si>
  <si>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</si>
  <si>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</si>
  <si>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</si>
  <si>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</si>
  <si>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</si>
  <si>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</si>
  <si>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</si>
  <si>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</si>
  <si>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</si>
  <si>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</si>
  <si>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</si>
  <si>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</si>
  <si>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</si>
  <si>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</si>
  <si>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</si>
  <si>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</si>
  <si>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</si>
  <si>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</si>
  <si>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</si>
  <si>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</si>
  <si>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</si>
  <si>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</si>
  <si>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</si>
  <si>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</si>
  <si>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</si>
  <si>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</si>
  <si>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</si>
  <si>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</si>
  <si>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</si>
  <si>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</si>
  <si>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</si>
  <si>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</si>
  <si>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</si>
  <si>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</si>
  <si>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</si>
  <si>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</si>
  <si>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</si>
  <si>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</si>
  <si>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</si>
  <si>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</si>
  <si>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</si>
  <si>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</si>
  <si>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</si>
  <si>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</si>
  <si>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</si>
  <si>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</si>
  <si>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</si>
  <si>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</si>
  <si>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</si>
  <si>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</si>
  <si>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</si>
  <si>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</si>
  <si>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</si>
  <si>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</si>
  <si>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</si>
  <si>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</si>
  <si>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</si>
  <si>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</si>
  <si>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</si>
  <si>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</si>
  <si>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</si>
  <si>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</si>
  <si>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</si>
  <si>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</si>
  <si>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</si>
  <si>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</si>
  <si>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</si>
  <si>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</si>
  <si>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</si>
  <si>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</si>
  <si>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</si>
  <si>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</si>
  <si>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</si>
  <si>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</si>
  <si>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</si>
  <si>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</si>
  <si>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</si>
  <si>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</si>
  <si>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</si>
  <si>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</si>
  <si>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</si>
  <si>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</si>
  <si>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</si>
  <si>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</si>
  <si>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</si>
  <si>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</si>
  <si>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</si>
  <si>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</si>
  <si>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</si>
  <si>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</si>
  <si>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</si>
  <si>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</si>
  <si>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</si>
  <si>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</si>
  <si>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</si>
  <si>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</si>
  <si>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</si>
  <si>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</si>
  <si>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</si>
  <si>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</si>
  <si>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</si>
  <si>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</si>
  <si>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</si>
  <si>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</si>
  <si>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</si>
  <si>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</si>
  <si>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</si>
  <si>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</si>
  <si>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</si>
  <si>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</si>
  <si>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</si>
  <si>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</si>
  <si>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</si>
  <si>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</si>
  <si>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</si>
  <si>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</si>
  <si>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</si>
  <si>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</si>
  <si>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</si>
  <si>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</si>
  <si>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</si>
  <si>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</si>
  <si>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</si>
  <si>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</si>
  <si>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</si>
  <si>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</si>
  <si>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</si>
  <si>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RU000A0JXPD9</t>
  </si>
  <si>
    <t>RU000A0ZYUA9</t>
  </si>
  <si>
    <t>RU000A102788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</si>
  <si>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</si>
  <si>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</si>
  <si>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</si>
  <si>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</si>
  <si>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</si>
  <si>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</si>
  <si>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АО "АЛЬФА-БАНК" 4B02-07-01326-B-002P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</si>
  <si>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</si>
  <si>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</si>
  <si>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</si>
  <si>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</si>
  <si>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</si>
  <si>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</si>
  <si>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</si>
  <si>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</si>
  <si>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</si>
  <si>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</si>
  <si>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</si>
  <si>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</si>
  <si>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предварительная оплата по договору обслуживания объектов недвижимости (ФГКУ "УВО МВД ПО РЕСПУБЛИКЕ ТАТАРСТАН")</t>
  </si>
  <si>
    <t>RU000A1012B3</t>
  </si>
  <si>
    <t>облигации АО "ФПК" 4B02-07-55465-E-001P</t>
  </si>
  <si>
    <t>RU0009084396</t>
  </si>
  <si>
    <t>RU000A0JKQU8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</si>
  <si>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</si>
  <si>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</si>
  <si>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</si>
  <si>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</si>
  <si>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</si>
  <si>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</si>
  <si>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</si>
  <si>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</si>
  <si>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42003810525200000002</t>
  </si>
  <si>
    <t>42004810125200000003</t>
  </si>
  <si>
    <t>акции обыкновенные ПАО "Магнит" 1-01-60525-P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</si>
  <si>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</si>
  <si>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</si>
  <si>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</si>
  <si>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</si>
  <si>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</si>
  <si>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RU000A100QS2</t>
  </si>
  <si>
    <t>RU000A103DS4</t>
  </si>
  <si>
    <t>RU000A103DU0</t>
  </si>
  <si>
    <t>RU000A103FP5</t>
  </si>
  <si>
    <t>облигации федерального займа РФ 24020RMFS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</si>
  <si>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</si>
  <si>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</si>
  <si>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</si>
  <si>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</si>
  <si>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</si>
  <si>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</si>
  <si>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</si>
  <si>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</si>
  <si>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</si>
  <si>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</si>
  <si>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</si>
  <si>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</si>
  <si>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</si>
  <si>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</si>
  <si>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</si>
  <si>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42004810425200000004</t>
  </si>
  <si>
    <t>Состав инвестиционного портфеля фонда по обязательному пенсионному страхованию на 31.08.2021</t>
  </si>
  <si>
    <t>Состав средств пенсионных резервов фонда на 31.08.2021</t>
  </si>
  <si>
    <t>облигации ПАО "НК "Роснефть" 4B02-01-00122-A</t>
  </si>
  <si>
    <t>RU000A0JUFU0</t>
  </si>
  <si>
    <t>облигации Государственная компания "Автодор" 4B02-02-00011-T-002P</t>
  </si>
  <si>
    <t>RU000A100048</t>
  </si>
  <si>
    <t>облигации АО "Тойота Банк" 4B020203470B001P</t>
  </si>
  <si>
    <t>RU000A100436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</si>
  <si>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</si>
  <si>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</si>
  <si>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</si>
  <si>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</si>
  <si>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</si>
  <si>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</si>
  <si>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RU000A0JV4P3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</si>
  <si>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</si>
  <si>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</si>
  <si>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</si>
  <si>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</si>
  <si>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</si>
  <si>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</si>
  <si>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</si>
  <si>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</si>
  <si>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42004810725200000005</t>
  </si>
  <si>
    <t>42004810067000005046</t>
  </si>
  <si>
    <t>42003810567001604471</t>
  </si>
  <si>
    <t>42004810467000005044</t>
  </si>
  <si>
    <t>42004810767000005045</t>
  </si>
  <si>
    <t>34.678,272330</t>
  </si>
  <si>
    <t>RU000A0JV4Q1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</si>
</sst>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tabSelected="1" workbookViewId="0">
      <selection activeCell="B2" sqref="B2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64" t="s">
        <v>777</v>
      </c>
      <c r="B1" s="65"/>
      <c r="C1" s="65"/>
      <c r="D1" s="65"/>
      <c r="E1" s="65"/>
      <c r="F1" s="65"/>
      <c r="G1" s="65"/>
    </row>
    <row r="2" spans="1:7" ht="18.75" x14ac:dyDescent="0.3">
      <c r="A2" s="1"/>
      <c r="B2" s="1"/>
      <c r="C2" s="1"/>
    </row>
    <row r="3" spans="1:7" x14ac:dyDescent="0.25">
      <c r="A3" t="s">
        <v>579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421</v>
      </c>
      <c r="B5" s="3" t="s">
        <v>267</v>
      </c>
      <c r="C5" s="50" t="s">
        <v>268</v>
      </c>
      <c r="D5" s="54" t="s">
        <v>120</v>
      </c>
      <c r="E5" s="8">
        <v>2</v>
      </c>
      <c r="F5" s="9">
        <v>2030.02</v>
      </c>
      <c r="G5" s="11">
        <f t="shared" ref="G5:G68" si="0">F5/$F$273</f>
        <v>3.9398158465992709E-7</v>
      </c>
    </row>
    <row r="6" spans="1:7" x14ac:dyDescent="0.25">
      <c r="A6" s="53" t="s">
        <v>492</v>
      </c>
      <c r="B6" s="53" t="s">
        <v>261</v>
      </c>
      <c r="C6" s="53" t="s">
        <v>262</v>
      </c>
      <c r="D6" s="53" t="s">
        <v>520</v>
      </c>
      <c r="E6" s="8">
        <v>16</v>
      </c>
      <c r="F6" s="9">
        <v>16250.72</v>
      </c>
      <c r="G6" s="11">
        <f t="shared" si="0"/>
        <v>3.1539021376463141E-6</v>
      </c>
    </row>
    <row r="7" spans="1:7" ht="30" x14ac:dyDescent="0.25">
      <c r="A7" s="53" t="s">
        <v>423</v>
      </c>
      <c r="B7" s="53" t="s">
        <v>267</v>
      </c>
      <c r="C7" s="53" t="s">
        <v>268</v>
      </c>
      <c r="D7" s="37" t="s">
        <v>629</v>
      </c>
      <c r="E7" s="8">
        <v>18</v>
      </c>
      <c r="F7" s="9">
        <v>19546.560000000001</v>
      </c>
      <c r="G7" s="11">
        <f t="shared" si="0"/>
        <v>3.7935511391268782E-6</v>
      </c>
    </row>
    <row r="8" spans="1:7" x14ac:dyDescent="0.25">
      <c r="A8" s="53" t="s">
        <v>440</v>
      </c>
      <c r="B8" s="53" t="s">
        <v>287</v>
      </c>
      <c r="C8" s="53" t="s">
        <v>288</v>
      </c>
      <c r="D8" s="53" t="s">
        <v>156</v>
      </c>
      <c r="E8" s="8">
        <v>20</v>
      </c>
      <c r="F8" s="9">
        <v>21776.16</v>
      </c>
      <c r="G8" s="11">
        <f t="shared" si="0"/>
        <v>4.2262667484104186E-6</v>
      </c>
    </row>
    <row r="9" spans="1:7" ht="15" customHeight="1" x14ac:dyDescent="0.25">
      <c r="A9" s="53" t="s">
        <v>688</v>
      </c>
      <c r="B9" s="53" t="s">
        <v>307</v>
      </c>
      <c r="C9" s="40" t="s">
        <v>308</v>
      </c>
      <c r="D9" s="53" t="s">
        <v>678</v>
      </c>
      <c r="E9" s="8">
        <v>47</v>
      </c>
      <c r="F9" s="9">
        <v>48530.79</v>
      </c>
      <c r="G9" s="11">
        <f t="shared" si="0"/>
        <v>9.4187434355317404E-6</v>
      </c>
    </row>
    <row r="10" spans="1:7" x14ac:dyDescent="0.25">
      <c r="A10" s="53" t="s">
        <v>785</v>
      </c>
      <c r="B10" s="53" t="s">
        <v>187</v>
      </c>
      <c r="C10" s="53" t="s">
        <v>188</v>
      </c>
      <c r="D10" s="53" t="s">
        <v>786</v>
      </c>
      <c r="E10" s="8">
        <v>97</v>
      </c>
      <c r="F10" s="9">
        <v>101191.63</v>
      </c>
      <c r="G10" s="11">
        <f t="shared" si="0"/>
        <v>1.9639037419198344E-5</v>
      </c>
    </row>
    <row r="11" spans="1:7" x14ac:dyDescent="0.25">
      <c r="A11" s="53" t="s">
        <v>752</v>
      </c>
      <c r="B11" s="53" t="s">
        <v>287</v>
      </c>
      <c r="C11" s="53" t="s">
        <v>288</v>
      </c>
      <c r="D11" s="53" t="s">
        <v>751</v>
      </c>
      <c r="E11" s="8">
        <v>120</v>
      </c>
      <c r="F11" s="9">
        <v>120368.4</v>
      </c>
      <c r="G11" s="11">
        <f t="shared" si="0"/>
        <v>2.3360820570723424E-5</v>
      </c>
    </row>
    <row r="12" spans="1:7" x14ac:dyDescent="0.25">
      <c r="A12" s="3" t="s">
        <v>460</v>
      </c>
      <c r="B12" s="3" t="s">
        <v>303</v>
      </c>
      <c r="C12" s="3" t="s">
        <v>304</v>
      </c>
      <c r="D12" s="50" t="s">
        <v>146</v>
      </c>
      <c r="E12" s="8">
        <v>120</v>
      </c>
      <c r="F12" s="9">
        <v>122166</v>
      </c>
      <c r="G12" s="11">
        <f t="shared" si="0"/>
        <v>2.3709694619542986E-5</v>
      </c>
    </row>
    <row r="13" spans="1:7" x14ac:dyDescent="0.25">
      <c r="A13" s="3" t="s">
        <v>722</v>
      </c>
      <c r="B13" s="3" t="s">
        <v>181</v>
      </c>
      <c r="C13" s="50" t="s">
        <v>182</v>
      </c>
      <c r="D13" s="53" t="s">
        <v>715</v>
      </c>
      <c r="E13" s="8">
        <v>133</v>
      </c>
      <c r="F13" s="9">
        <v>133724.85</v>
      </c>
      <c r="G13" s="11">
        <f t="shared" si="0"/>
        <v>2.5953009483360288E-5</v>
      </c>
    </row>
    <row r="14" spans="1:7" ht="30" x14ac:dyDescent="0.25">
      <c r="A14" s="3" t="s">
        <v>368</v>
      </c>
      <c r="B14" s="3" t="s">
        <v>221</v>
      </c>
      <c r="C14" s="50" t="s">
        <v>222</v>
      </c>
      <c r="D14" s="35" t="s">
        <v>65</v>
      </c>
      <c r="E14" s="8">
        <v>220</v>
      </c>
      <c r="F14" s="9">
        <v>207440.2</v>
      </c>
      <c r="G14" s="11">
        <f t="shared" si="0"/>
        <v>4.0259514053148351E-5</v>
      </c>
    </row>
    <row r="15" spans="1:7" ht="30" x14ac:dyDescent="0.25">
      <c r="A15" s="3" t="s">
        <v>754</v>
      </c>
      <c r="B15" s="3" t="s">
        <v>193</v>
      </c>
      <c r="C15" s="50" t="s">
        <v>194</v>
      </c>
      <c r="D15" s="35" t="s">
        <v>753</v>
      </c>
      <c r="E15" s="8">
        <v>200</v>
      </c>
      <c r="F15" s="9">
        <v>207476</v>
      </c>
      <c r="G15" s="11">
        <f t="shared" si="0"/>
        <v>4.0266462034316429E-5</v>
      </c>
    </row>
    <row r="16" spans="1:7" ht="30" x14ac:dyDescent="0.25">
      <c r="A16" s="39" t="s">
        <v>340</v>
      </c>
      <c r="B16" s="39" t="s">
        <v>193</v>
      </c>
      <c r="C16" s="39" t="s">
        <v>194</v>
      </c>
      <c r="D16" s="53" t="s">
        <v>631</v>
      </c>
      <c r="E16" s="8">
        <v>225</v>
      </c>
      <c r="F16" s="9">
        <v>225418.5</v>
      </c>
      <c r="G16" s="11">
        <f t="shared" si="0"/>
        <v>4.3748700920022356E-5</v>
      </c>
    </row>
    <row r="17" spans="1:7" ht="30" x14ac:dyDescent="0.25">
      <c r="A17" s="46" t="s">
        <v>342</v>
      </c>
      <c r="B17" s="46" t="s">
        <v>193</v>
      </c>
      <c r="C17" s="46" t="s">
        <v>194</v>
      </c>
      <c r="D17" s="35" t="s">
        <v>632</v>
      </c>
      <c r="E17" s="8">
        <v>270</v>
      </c>
      <c r="F17" s="9">
        <v>272381.81</v>
      </c>
      <c r="G17" s="11">
        <f t="shared" si="0"/>
        <v>5.2863231463896503E-5</v>
      </c>
    </row>
    <row r="18" spans="1:7" ht="30" x14ac:dyDescent="0.25">
      <c r="A18" s="3" t="s">
        <v>779</v>
      </c>
      <c r="B18" s="3" t="s">
        <v>267</v>
      </c>
      <c r="C18" s="3" t="s">
        <v>268</v>
      </c>
      <c r="D18" s="35" t="s">
        <v>780</v>
      </c>
      <c r="E18" s="8">
        <v>300</v>
      </c>
      <c r="F18" s="9">
        <v>304566</v>
      </c>
      <c r="G18" s="11">
        <f t="shared" si="0"/>
        <v>5.9109464593223396E-5</v>
      </c>
    </row>
    <row r="19" spans="1:7" ht="30" x14ac:dyDescent="0.25">
      <c r="A19" s="3" t="s">
        <v>433</v>
      </c>
      <c r="B19" s="3" t="s">
        <v>277</v>
      </c>
      <c r="C19" s="36" t="s">
        <v>278</v>
      </c>
      <c r="D19" s="35" t="s">
        <v>144</v>
      </c>
      <c r="E19" s="8">
        <v>425</v>
      </c>
      <c r="F19" s="9">
        <v>438017.75</v>
      </c>
      <c r="G19" s="11">
        <f t="shared" si="0"/>
        <v>8.5009471460466287E-5</v>
      </c>
    </row>
    <row r="20" spans="1:7" ht="30" x14ac:dyDescent="0.25">
      <c r="A20" s="3" t="s">
        <v>788</v>
      </c>
      <c r="B20" s="3" t="s">
        <v>229</v>
      </c>
      <c r="C20" s="39" t="s">
        <v>230</v>
      </c>
      <c r="D20" s="35" t="s">
        <v>787</v>
      </c>
      <c r="E20" s="8">
        <v>460</v>
      </c>
      <c r="F20" s="9">
        <v>468422.6</v>
      </c>
      <c r="G20" s="11">
        <f t="shared" si="0"/>
        <v>9.0910374399524711E-5</v>
      </c>
    </row>
    <row r="21" spans="1:7" ht="30" x14ac:dyDescent="0.25">
      <c r="A21" s="3" t="s">
        <v>360</v>
      </c>
      <c r="B21" s="3" t="s">
        <v>213</v>
      </c>
      <c r="C21" s="3" t="s">
        <v>214</v>
      </c>
      <c r="D21" s="35" t="s">
        <v>106</v>
      </c>
      <c r="E21" s="8">
        <v>470</v>
      </c>
      <c r="F21" s="9">
        <v>485137.15</v>
      </c>
      <c r="G21" s="11">
        <f t="shared" si="0"/>
        <v>9.4154295590388653E-5</v>
      </c>
    </row>
    <row r="22" spans="1:7" ht="30" x14ac:dyDescent="0.25">
      <c r="A22" s="3" t="s">
        <v>362</v>
      </c>
      <c r="B22" s="3" t="s">
        <v>213</v>
      </c>
      <c r="C22" s="3" t="s">
        <v>214</v>
      </c>
      <c r="D22" s="35" t="s">
        <v>104</v>
      </c>
      <c r="E22" s="8">
        <v>500</v>
      </c>
      <c r="F22" s="9">
        <v>518100</v>
      </c>
      <c r="G22" s="11">
        <f t="shared" si="0"/>
        <v>1.0055164925089814E-4</v>
      </c>
    </row>
    <row r="23" spans="1:7" ht="30" x14ac:dyDescent="0.25">
      <c r="A23" s="45" t="s">
        <v>372</v>
      </c>
      <c r="B23" s="45" t="s">
        <v>229</v>
      </c>
      <c r="C23" s="45" t="s">
        <v>230</v>
      </c>
      <c r="D23" s="56" t="s">
        <v>633</v>
      </c>
      <c r="E23" s="8">
        <v>742</v>
      </c>
      <c r="F23" s="9">
        <v>772997.76</v>
      </c>
      <c r="G23" s="11">
        <f t="shared" si="0"/>
        <v>1.5002161674435426E-4</v>
      </c>
    </row>
    <row r="24" spans="1:7" ht="30" x14ac:dyDescent="0.25">
      <c r="A24" s="3" t="s">
        <v>448</v>
      </c>
      <c r="B24" s="3" t="s">
        <v>293</v>
      </c>
      <c r="C24" s="54" t="s">
        <v>294</v>
      </c>
      <c r="D24" s="56" t="s">
        <v>634</v>
      </c>
      <c r="E24" s="8">
        <v>865</v>
      </c>
      <c r="F24" s="9">
        <v>912808.55</v>
      </c>
      <c r="G24" s="11">
        <f t="shared" si="0"/>
        <v>1.7715577138162694E-4</v>
      </c>
    </row>
    <row r="25" spans="1:7" x14ac:dyDescent="0.25">
      <c r="A25" s="3" t="s">
        <v>703</v>
      </c>
      <c r="B25" s="3" t="s">
        <v>313</v>
      </c>
      <c r="C25" s="3" t="s">
        <v>314</v>
      </c>
      <c r="D25" s="35" t="s">
        <v>704</v>
      </c>
      <c r="E25" s="8">
        <v>986</v>
      </c>
      <c r="F25" s="9">
        <v>1024205.47</v>
      </c>
      <c r="G25" s="11">
        <f t="shared" si="0"/>
        <v>1.9877542787162956E-4</v>
      </c>
    </row>
    <row r="26" spans="1:7" ht="30" x14ac:dyDescent="0.25">
      <c r="A26" s="3" t="s">
        <v>354</v>
      </c>
      <c r="B26" s="3" t="s">
        <v>211</v>
      </c>
      <c r="C26" s="3" t="s">
        <v>212</v>
      </c>
      <c r="D26" s="35" t="s">
        <v>55</v>
      </c>
      <c r="E26" s="8">
        <v>1100</v>
      </c>
      <c r="F26" s="9">
        <v>1096628.83</v>
      </c>
      <c r="G26" s="11">
        <f t="shared" si="0"/>
        <v>2.1283118601154758E-4</v>
      </c>
    </row>
    <row r="27" spans="1:7" x14ac:dyDescent="0.25">
      <c r="A27" s="3" t="s">
        <v>428</v>
      </c>
      <c r="B27" s="3" t="s">
        <v>273</v>
      </c>
      <c r="C27" s="50" t="s">
        <v>274</v>
      </c>
      <c r="D27" s="35" t="s">
        <v>141</v>
      </c>
      <c r="E27" s="8">
        <v>1310</v>
      </c>
      <c r="F27" s="9">
        <v>1274459.7</v>
      </c>
      <c r="G27" s="11">
        <f t="shared" si="0"/>
        <v>2.4734418980661041E-4</v>
      </c>
    </row>
    <row r="28" spans="1:7" ht="30" x14ac:dyDescent="0.25">
      <c r="A28" s="3" t="s">
        <v>341</v>
      </c>
      <c r="B28" s="3" t="s">
        <v>193</v>
      </c>
      <c r="C28" s="3" t="s">
        <v>194</v>
      </c>
      <c r="D28" s="35" t="s">
        <v>124</v>
      </c>
      <c r="E28" s="8">
        <v>1259</v>
      </c>
      <c r="F28" s="9">
        <v>1276220.6200000001</v>
      </c>
      <c r="G28" s="11">
        <f t="shared" si="0"/>
        <v>2.4768594508589803E-4</v>
      </c>
    </row>
    <row r="29" spans="1:7" ht="30" x14ac:dyDescent="0.25">
      <c r="A29" s="56" t="s">
        <v>454</v>
      </c>
      <c r="B29" s="56" t="s">
        <v>627</v>
      </c>
      <c r="C29" s="56" t="s">
        <v>300</v>
      </c>
      <c r="D29" s="56" t="s">
        <v>635</v>
      </c>
      <c r="E29" s="8">
        <v>1296</v>
      </c>
      <c r="F29" s="9">
        <v>1374913.44</v>
      </c>
      <c r="G29" s="11">
        <f t="shared" si="0"/>
        <v>2.6684001924189493E-4</v>
      </c>
    </row>
    <row r="30" spans="1:7" ht="30" x14ac:dyDescent="0.25">
      <c r="A30" s="3" t="s">
        <v>685</v>
      </c>
      <c r="B30" s="3" t="s">
        <v>185</v>
      </c>
      <c r="C30" s="3" t="s">
        <v>186</v>
      </c>
      <c r="D30" s="53" t="s">
        <v>680</v>
      </c>
      <c r="E30" s="8">
        <v>1485</v>
      </c>
      <c r="F30" s="9">
        <v>1507958.1</v>
      </c>
      <c r="G30" s="11">
        <f t="shared" si="0"/>
        <v>2.926610190238386E-4</v>
      </c>
    </row>
    <row r="31" spans="1:7" x14ac:dyDescent="0.25">
      <c r="A31" s="3" t="s">
        <v>684</v>
      </c>
      <c r="B31" s="3" t="s">
        <v>313</v>
      </c>
      <c r="C31" s="38" t="s">
        <v>314</v>
      </c>
      <c r="D31" s="35" t="s">
        <v>679</v>
      </c>
      <c r="E31" s="8">
        <v>1500</v>
      </c>
      <c r="F31" s="9">
        <v>1536045</v>
      </c>
      <c r="G31" s="11">
        <f t="shared" si="0"/>
        <v>2.9811205959003246E-4</v>
      </c>
    </row>
    <row r="32" spans="1:7" x14ac:dyDescent="0.25">
      <c r="A32" s="3" t="s">
        <v>48</v>
      </c>
      <c r="B32" s="3" t="s">
        <v>179</v>
      </c>
      <c r="C32" s="3" t="s">
        <v>180</v>
      </c>
      <c r="D32" s="35" t="s">
        <v>83</v>
      </c>
      <c r="E32" s="8">
        <v>2000</v>
      </c>
      <c r="F32" s="9">
        <v>1966691.96</v>
      </c>
      <c r="G32" s="11">
        <f t="shared" si="0"/>
        <v>3.8169102518139622E-4</v>
      </c>
    </row>
    <row r="33" spans="1:7" x14ac:dyDescent="0.25">
      <c r="A33" s="3" t="s">
        <v>399</v>
      </c>
      <c r="B33" s="3" t="s">
        <v>251</v>
      </c>
      <c r="C33" s="3" t="s">
        <v>252</v>
      </c>
      <c r="D33" s="35" t="s">
        <v>70</v>
      </c>
      <c r="E33" s="8">
        <v>2000</v>
      </c>
      <c r="F33" s="9">
        <v>1991280</v>
      </c>
      <c r="G33" s="11">
        <f t="shared" si="0"/>
        <v>3.8646301509424522E-4</v>
      </c>
    </row>
    <row r="34" spans="1:7" ht="30" x14ac:dyDescent="0.25">
      <c r="A34" s="3" t="s">
        <v>407</v>
      </c>
      <c r="B34" s="3" t="s">
        <v>259</v>
      </c>
      <c r="C34" s="3" t="s">
        <v>260</v>
      </c>
      <c r="D34" s="35" t="s">
        <v>636</v>
      </c>
      <c r="E34" s="8">
        <v>1943</v>
      </c>
      <c r="F34" s="9">
        <v>2010324.95</v>
      </c>
      <c r="G34" s="11">
        <f t="shared" si="0"/>
        <v>3.9015921492516756E-4</v>
      </c>
    </row>
    <row r="35" spans="1:7" x14ac:dyDescent="0.25">
      <c r="A35" s="53" t="s">
        <v>410</v>
      </c>
      <c r="B35" s="53" t="s">
        <v>261</v>
      </c>
      <c r="C35" s="53" t="s">
        <v>262</v>
      </c>
      <c r="D35" s="53" t="s">
        <v>85</v>
      </c>
      <c r="E35" s="8">
        <v>2000</v>
      </c>
      <c r="F35" s="9">
        <v>2045000</v>
      </c>
      <c r="G35" s="11">
        <f t="shared" si="0"/>
        <v>3.9688886840009009E-4</v>
      </c>
    </row>
    <row r="36" spans="1:7" ht="30" x14ac:dyDescent="0.25">
      <c r="A36" s="3" t="s">
        <v>413</v>
      </c>
      <c r="B36" s="3" t="s">
        <v>265</v>
      </c>
      <c r="C36" s="38" t="s">
        <v>266</v>
      </c>
      <c r="D36" s="36" t="s">
        <v>148</v>
      </c>
      <c r="E36" s="8">
        <v>2070</v>
      </c>
      <c r="F36" s="9">
        <v>2136488.4</v>
      </c>
      <c r="G36" s="11">
        <f t="shared" si="0"/>
        <v>4.1464472539164745E-4</v>
      </c>
    </row>
    <row r="37" spans="1:7" ht="30" x14ac:dyDescent="0.25">
      <c r="A37" s="3" t="s">
        <v>412</v>
      </c>
      <c r="B37" s="3" t="s">
        <v>265</v>
      </c>
      <c r="C37" s="3" t="s">
        <v>266</v>
      </c>
      <c r="D37" s="35" t="s">
        <v>147</v>
      </c>
      <c r="E37" s="8">
        <v>2492</v>
      </c>
      <c r="F37" s="9">
        <v>2393628.5499999998</v>
      </c>
      <c r="G37" s="11">
        <f t="shared" si="0"/>
        <v>4.6454989074799433E-4</v>
      </c>
    </row>
    <row r="38" spans="1:7" x14ac:dyDescent="0.25">
      <c r="A38" s="56" t="s">
        <v>327</v>
      </c>
      <c r="B38" s="56" t="s">
        <v>183</v>
      </c>
      <c r="C38" s="56" t="s">
        <v>184</v>
      </c>
      <c r="D38" s="56" t="s">
        <v>675</v>
      </c>
      <c r="E38" s="8">
        <v>2500</v>
      </c>
      <c r="F38" s="9">
        <v>2457477.9</v>
      </c>
      <c r="G38" s="11">
        <f t="shared" si="0"/>
        <v>4.7694162486514903E-4</v>
      </c>
    </row>
    <row r="39" spans="1:7" x14ac:dyDescent="0.25">
      <c r="A39" s="3" t="s">
        <v>46</v>
      </c>
      <c r="B39" s="3" t="s">
        <v>177</v>
      </c>
      <c r="C39" s="3" t="s">
        <v>178</v>
      </c>
      <c r="D39" s="35" t="s">
        <v>87</v>
      </c>
      <c r="E39" s="8">
        <v>5000</v>
      </c>
      <c r="F39" s="9">
        <v>2543700</v>
      </c>
      <c r="G39" s="11">
        <f t="shared" si="0"/>
        <v>4.9367541053755952E-4</v>
      </c>
    </row>
    <row r="40" spans="1:7" ht="27.75" customHeight="1" x14ac:dyDescent="0.25">
      <c r="A40" s="3" t="s">
        <v>422</v>
      </c>
      <c r="B40" s="3" t="s">
        <v>267</v>
      </c>
      <c r="C40" s="55" t="s">
        <v>268</v>
      </c>
      <c r="D40" s="35" t="s">
        <v>637</v>
      </c>
      <c r="E40" s="8">
        <v>2625</v>
      </c>
      <c r="F40" s="9">
        <v>2656815</v>
      </c>
      <c r="G40" s="11">
        <f t="shared" si="0"/>
        <v>5.1562850801877035E-4</v>
      </c>
    </row>
    <row r="41" spans="1:7" ht="30" x14ac:dyDescent="0.25">
      <c r="A41" s="3" t="s">
        <v>389</v>
      </c>
      <c r="B41" s="3" t="s">
        <v>249</v>
      </c>
      <c r="C41" s="3" t="s">
        <v>250</v>
      </c>
      <c r="D41" s="35" t="s">
        <v>630</v>
      </c>
      <c r="E41" s="8">
        <v>2490</v>
      </c>
      <c r="F41" s="9">
        <v>2686087.5</v>
      </c>
      <c r="G41" s="11">
        <f t="shared" si="0"/>
        <v>5.2130964708979317E-4</v>
      </c>
    </row>
    <row r="42" spans="1:7" ht="30" x14ac:dyDescent="0.25">
      <c r="A42" s="3" t="s">
        <v>689</v>
      </c>
      <c r="B42" s="3" t="s">
        <v>533</v>
      </c>
      <c r="C42" s="40" t="s">
        <v>534</v>
      </c>
      <c r="D42" s="35" t="s">
        <v>502</v>
      </c>
      <c r="E42" s="8">
        <v>2780</v>
      </c>
      <c r="F42" s="9">
        <v>2720647</v>
      </c>
      <c r="G42" s="11">
        <f t="shared" si="0"/>
        <v>5.2801687488806843E-4</v>
      </c>
    </row>
    <row r="43" spans="1:7" x14ac:dyDescent="0.25">
      <c r="A43" s="45" t="s">
        <v>411</v>
      </c>
      <c r="B43" s="45" t="s">
        <v>263</v>
      </c>
      <c r="C43" s="50" t="s">
        <v>264</v>
      </c>
      <c r="D43" s="45" t="s">
        <v>86</v>
      </c>
      <c r="E43" s="8">
        <v>2800</v>
      </c>
      <c r="F43" s="9">
        <v>2906484</v>
      </c>
      <c r="G43" s="11">
        <f t="shared" si="0"/>
        <v>5.6408368986942173E-4</v>
      </c>
    </row>
    <row r="44" spans="1:7" ht="30" x14ac:dyDescent="0.25">
      <c r="A44" s="3" t="s">
        <v>405</v>
      </c>
      <c r="B44" s="3" t="s">
        <v>259</v>
      </c>
      <c r="C44" s="48" t="s">
        <v>260</v>
      </c>
      <c r="D44" s="35" t="s">
        <v>90</v>
      </c>
      <c r="E44" s="8">
        <v>3035</v>
      </c>
      <c r="F44" s="9">
        <v>3082831.6</v>
      </c>
      <c r="G44" s="11">
        <f t="shared" si="0"/>
        <v>5.9830882405478695E-4</v>
      </c>
    </row>
    <row r="45" spans="1:7" x14ac:dyDescent="0.25">
      <c r="A45" s="3" t="s">
        <v>425</v>
      </c>
      <c r="B45" s="3" t="s">
        <v>273</v>
      </c>
      <c r="C45" s="39" t="s">
        <v>274</v>
      </c>
      <c r="D45" s="35" t="s">
        <v>638</v>
      </c>
      <c r="E45" s="8">
        <v>3030</v>
      </c>
      <c r="F45" s="9">
        <v>3129634.94</v>
      </c>
      <c r="G45" s="11">
        <f t="shared" si="0"/>
        <v>6.0739230799119017E-4</v>
      </c>
    </row>
    <row r="46" spans="1:7" x14ac:dyDescent="0.25">
      <c r="A46" s="3" t="s">
        <v>384</v>
      </c>
      <c r="B46" s="3" t="s">
        <v>245</v>
      </c>
      <c r="C46" s="3" t="s">
        <v>246</v>
      </c>
      <c r="D46" s="35" t="s">
        <v>639</v>
      </c>
      <c r="E46" s="8">
        <v>3300</v>
      </c>
      <c r="F46" s="9">
        <v>3378936</v>
      </c>
      <c r="G46" s="11">
        <f t="shared" si="0"/>
        <v>6.557760808979594E-4</v>
      </c>
    </row>
    <row r="47" spans="1:7" ht="30" x14ac:dyDescent="0.25">
      <c r="A47" s="3" t="s">
        <v>396</v>
      </c>
      <c r="B47" s="3" t="s">
        <v>249</v>
      </c>
      <c r="C47" s="55" t="s">
        <v>250</v>
      </c>
      <c r="D47" s="35" t="s">
        <v>77</v>
      </c>
      <c r="E47" s="8">
        <v>3607</v>
      </c>
      <c r="F47" s="9">
        <v>3736058.46</v>
      </c>
      <c r="G47" s="11">
        <f t="shared" si="0"/>
        <v>7.2508558164595762E-4</v>
      </c>
    </row>
    <row r="48" spans="1:7" ht="30" x14ac:dyDescent="0.25">
      <c r="A48" s="3" t="s">
        <v>781</v>
      </c>
      <c r="B48" s="3" t="s">
        <v>315</v>
      </c>
      <c r="C48" s="50" t="s">
        <v>316</v>
      </c>
      <c r="D48" s="35" t="s">
        <v>782</v>
      </c>
      <c r="E48" s="8">
        <v>3700</v>
      </c>
      <c r="F48" s="9">
        <v>3751467</v>
      </c>
      <c r="G48" s="11">
        <f t="shared" si="0"/>
        <v>7.280760354377901E-4</v>
      </c>
    </row>
    <row r="49" spans="1:7" x14ac:dyDescent="0.25">
      <c r="A49" s="3" t="s">
        <v>329</v>
      </c>
      <c r="B49" s="3" t="s">
        <v>187</v>
      </c>
      <c r="C49" s="38" t="s">
        <v>188</v>
      </c>
      <c r="D49" s="35" t="s">
        <v>640</v>
      </c>
      <c r="E49" s="8">
        <v>3700</v>
      </c>
      <c r="F49" s="9">
        <v>3867684</v>
      </c>
      <c r="G49" s="11">
        <f t="shared" si="0"/>
        <v>7.5063116190177712E-4</v>
      </c>
    </row>
    <row r="50" spans="1:7" ht="30" x14ac:dyDescent="0.25">
      <c r="A50" s="3" t="s">
        <v>353</v>
      </c>
      <c r="B50" s="3" t="s">
        <v>209</v>
      </c>
      <c r="C50" s="3" t="s">
        <v>210</v>
      </c>
      <c r="D50" s="35" t="s">
        <v>162</v>
      </c>
      <c r="E50" s="8">
        <v>3850</v>
      </c>
      <c r="F50" s="9">
        <v>3964268</v>
      </c>
      <c r="G50" s="11">
        <f t="shared" si="0"/>
        <v>7.6937596115143685E-4</v>
      </c>
    </row>
    <row r="51" spans="1:7" x14ac:dyDescent="0.25">
      <c r="A51" s="3" t="s">
        <v>331</v>
      </c>
      <c r="B51" s="3" t="s">
        <v>187</v>
      </c>
      <c r="C51" s="3" t="s">
        <v>188</v>
      </c>
      <c r="D51" s="35" t="s">
        <v>641</v>
      </c>
      <c r="E51" s="8">
        <v>4000</v>
      </c>
      <c r="F51" s="9">
        <v>4164936.32</v>
      </c>
      <c r="G51" s="11">
        <f t="shared" si="0"/>
        <v>8.0832120440256017E-4</v>
      </c>
    </row>
    <row r="52" spans="1:7" x14ac:dyDescent="0.25">
      <c r="A52" s="3" t="s">
        <v>442</v>
      </c>
      <c r="B52" s="3" t="s">
        <v>289</v>
      </c>
      <c r="C52" s="3" t="s">
        <v>290</v>
      </c>
      <c r="D52" s="38" t="s">
        <v>642</v>
      </c>
      <c r="E52" s="8">
        <v>4500</v>
      </c>
      <c r="F52" s="9">
        <v>4584555</v>
      </c>
      <c r="G52" s="11">
        <f t="shared" si="0"/>
        <v>8.8975982692810515E-4</v>
      </c>
    </row>
    <row r="53" spans="1:7" ht="30" x14ac:dyDescent="0.25">
      <c r="A53" s="3" t="s">
        <v>395</v>
      </c>
      <c r="B53" s="3" t="s">
        <v>249</v>
      </c>
      <c r="C53" s="3" t="s">
        <v>250</v>
      </c>
      <c r="D53" s="36" t="s">
        <v>76</v>
      </c>
      <c r="E53" s="8">
        <v>4536</v>
      </c>
      <c r="F53" s="9">
        <v>4601817.3600000003</v>
      </c>
      <c r="G53" s="11">
        <f t="shared" si="0"/>
        <v>8.9311006581627888E-4</v>
      </c>
    </row>
    <row r="54" spans="1:7" ht="30" x14ac:dyDescent="0.25">
      <c r="A54" s="3" t="s">
        <v>432</v>
      </c>
      <c r="B54" s="3" t="s">
        <v>275</v>
      </c>
      <c r="C54" s="3" t="s">
        <v>276</v>
      </c>
      <c r="D54" s="35" t="s">
        <v>143</v>
      </c>
      <c r="E54" s="8">
        <v>4460</v>
      </c>
      <c r="F54" s="9">
        <v>4643306</v>
      </c>
      <c r="G54" s="11">
        <f t="shared" si="0"/>
        <v>9.0116208507352023E-4</v>
      </c>
    </row>
    <row r="55" spans="1:7" x14ac:dyDescent="0.25">
      <c r="A55" s="3" t="s">
        <v>330</v>
      </c>
      <c r="B55" s="3" t="s">
        <v>187</v>
      </c>
      <c r="C55" s="3" t="s">
        <v>188</v>
      </c>
      <c r="D55" s="35" t="s">
        <v>643</v>
      </c>
      <c r="E55" s="8">
        <v>4731</v>
      </c>
      <c r="F55" s="9">
        <v>4689130.6500000004</v>
      </c>
      <c r="G55" s="11">
        <f t="shared" si="0"/>
        <v>9.1005562711915847E-4</v>
      </c>
    </row>
    <row r="56" spans="1:7" ht="30" x14ac:dyDescent="0.25">
      <c r="A56" s="3" t="s">
        <v>719</v>
      </c>
      <c r="B56" s="3" t="s">
        <v>193</v>
      </c>
      <c r="C56" s="3" t="s">
        <v>194</v>
      </c>
      <c r="D56" s="35" t="s">
        <v>711</v>
      </c>
      <c r="E56" s="8">
        <v>4800</v>
      </c>
      <c r="F56" s="9">
        <v>4986432</v>
      </c>
      <c r="G56" s="11">
        <f t="shared" si="0"/>
        <v>9.6775518524889884E-4</v>
      </c>
    </row>
    <row r="57" spans="1:7" ht="30" x14ac:dyDescent="0.25">
      <c r="A57" s="3" t="s">
        <v>367</v>
      </c>
      <c r="B57" s="3" t="s">
        <v>221</v>
      </c>
      <c r="C57" s="3" t="s">
        <v>222</v>
      </c>
      <c r="D57" s="35" t="s">
        <v>66</v>
      </c>
      <c r="E57" s="8">
        <v>5000</v>
      </c>
      <c r="F57" s="9">
        <v>4987440.8499999996</v>
      </c>
      <c r="G57" s="11">
        <f t="shared" si="0"/>
        <v>9.6795098052268136E-4</v>
      </c>
    </row>
    <row r="58" spans="1:7" x14ac:dyDescent="0.25">
      <c r="A58" s="45" t="s">
        <v>382</v>
      </c>
      <c r="B58" s="45" t="s">
        <v>245</v>
      </c>
      <c r="C58" s="45" t="s">
        <v>246</v>
      </c>
      <c r="D58" s="45" t="s">
        <v>644</v>
      </c>
      <c r="E58" s="8">
        <v>5000</v>
      </c>
      <c r="F58" s="9">
        <v>5047850</v>
      </c>
      <c r="G58" s="11">
        <f t="shared" si="0"/>
        <v>9.7967504858356724E-4</v>
      </c>
    </row>
    <row r="59" spans="1:7" x14ac:dyDescent="0.25">
      <c r="A59" s="3" t="s">
        <v>721</v>
      </c>
      <c r="B59" s="3" t="s">
        <v>175</v>
      </c>
      <c r="C59" s="3" t="s">
        <v>176</v>
      </c>
      <c r="D59" s="35" t="s">
        <v>714</v>
      </c>
      <c r="E59" s="8">
        <v>5000</v>
      </c>
      <c r="F59" s="9">
        <v>5102600</v>
      </c>
      <c r="G59" s="11">
        <f t="shared" si="0"/>
        <v>9.9030080190625901E-4</v>
      </c>
    </row>
    <row r="60" spans="1:7" x14ac:dyDescent="0.25">
      <c r="A60" s="3" t="s">
        <v>325</v>
      </c>
      <c r="B60" s="3" t="s">
        <v>183</v>
      </c>
      <c r="C60" s="3" t="s">
        <v>184</v>
      </c>
      <c r="D60" s="35" t="s">
        <v>628</v>
      </c>
      <c r="E60" s="8">
        <v>35000</v>
      </c>
      <c r="F60" s="9">
        <v>5411000</v>
      </c>
      <c r="G60" s="11">
        <f t="shared" si="0"/>
        <v>1.0501543603486003E-3</v>
      </c>
    </row>
    <row r="61" spans="1:7" ht="30" x14ac:dyDescent="0.25">
      <c r="A61" s="3" t="s">
        <v>447</v>
      </c>
      <c r="B61" s="3" t="s">
        <v>291</v>
      </c>
      <c r="C61" s="3" t="s">
        <v>292</v>
      </c>
      <c r="D61" s="36" t="s">
        <v>645</v>
      </c>
      <c r="E61" s="8">
        <v>5550</v>
      </c>
      <c r="F61" s="9">
        <v>5466405.6799999997</v>
      </c>
      <c r="G61" s="11">
        <f t="shared" si="0"/>
        <v>1.0609073665286185E-3</v>
      </c>
    </row>
    <row r="62" spans="1:7" ht="30" x14ac:dyDescent="0.25">
      <c r="A62" s="3" t="s">
        <v>444</v>
      </c>
      <c r="B62" s="3" t="s">
        <v>291</v>
      </c>
      <c r="C62" s="3" t="s">
        <v>292</v>
      </c>
      <c r="D62" s="36" t="s">
        <v>160</v>
      </c>
      <c r="E62" s="8">
        <v>5246</v>
      </c>
      <c r="F62" s="9">
        <v>5505309.7800000003</v>
      </c>
      <c r="G62" s="11">
        <f t="shared" si="0"/>
        <v>1.0684577842426158E-3</v>
      </c>
    </row>
    <row r="63" spans="1:7" ht="30" x14ac:dyDescent="0.25">
      <c r="A63" s="3" t="s">
        <v>337</v>
      </c>
      <c r="B63" s="3" t="s">
        <v>193</v>
      </c>
      <c r="C63" s="3" t="s">
        <v>194</v>
      </c>
      <c r="D63" s="48" t="s">
        <v>646</v>
      </c>
      <c r="E63" s="8">
        <v>5577</v>
      </c>
      <c r="F63" s="9">
        <v>5712298.0199999996</v>
      </c>
      <c r="G63" s="11">
        <f t="shared" si="0"/>
        <v>1.1086295829446822E-3</v>
      </c>
    </row>
    <row r="64" spans="1:7" ht="30" x14ac:dyDescent="0.25">
      <c r="A64" s="3" t="s">
        <v>393</v>
      </c>
      <c r="B64" s="3" t="s">
        <v>249</v>
      </c>
      <c r="C64" s="3" t="s">
        <v>250</v>
      </c>
      <c r="D64" s="35" t="s">
        <v>75</v>
      </c>
      <c r="E64" s="8">
        <v>5793</v>
      </c>
      <c r="F64" s="9">
        <v>5736923.7599999998</v>
      </c>
      <c r="G64" s="11">
        <f t="shared" si="0"/>
        <v>1.1134088895863033E-3</v>
      </c>
    </row>
    <row r="65" spans="1:7" ht="30" x14ac:dyDescent="0.25">
      <c r="A65" s="3" t="s">
        <v>445</v>
      </c>
      <c r="B65" s="3" t="s">
        <v>291</v>
      </c>
      <c r="C65" s="3" t="s">
        <v>292</v>
      </c>
      <c r="D65" s="35" t="s">
        <v>647</v>
      </c>
      <c r="E65" s="8">
        <v>6000</v>
      </c>
      <c r="F65" s="9">
        <v>6094620</v>
      </c>
      <c r="G65" s="11">
        <f t="shared" si="0"/>
        <v>1.1828297482291232E-3</v>
      </c>
    </row>
    <row r="66" spans="1:7" x14ac:dyDescent="0.25">
      <c r="A66" s="3" t="s">
        <v>426</v>
      </c>
      <c r="B66" s="3" t="s">
        <v>273</v>
      </c>
      <c r="C66" s="3" t="s">
        <v>274</v>
      </c>
      <c r="D66" s="35" t="s">
        <v>648</v>
      </c>
      <c r="E66" s="8">
        <v>6086</v>
      </c>
      <c r="F66" s="9">
        <v>6334795.6799999997</v>
      </c>
      <c r="G66" s="11">
        <f t="shared" si="0"/>
        <v>1.2294424884992563E-3</v>
      </c>
    </row>
    <row r="67" spans="1:7" x14ac:dyDescent="0.25">
      <c r="A67" s="3" t="s">
        <v>571</v>
      </c>
      <c r="B67" s="3" t="s">
        <v>313</v>
      </c>
      <c r="C67" s="3" t="s">
        <v>314</v>
      </c>
      <c r="D67" s="35" t="s">
        <v>61</v>
      </c>
      <c r="E67" s="8">
        <v>6250</v>
      </c>
      <c r="F67" s="9">
        <v>6499562.5</v>
      </c>
      <c r="G67" s="11">
        <f t="shared" si="0"/>
        <v>1.2614200516971445E-3</v>
      </c>
    </row>
    <row r="68" spans="1:7" x14ac:dyDescent="0.25">
      <c r="A68" s="3" t="s">
        <v>573</v>
      </c>
      <c r="B68" s="3" t="s">
        <v>313</v>
      </c>
      <c r="C68" s="3" t="s">
        <v>314</v>
      </c>
      <c r="D68" s="35" t="s">
        <v>63</v>
      </c>
      <c r="E68" s="8">
        <v>6743</v>
      </c>
      <c r="F68" s="9">
        <v>6808541.96</v>
      </c>
      <c r="G68" s="11">
        <f t="shared" si="0"/>
        <v>1.3213860703955656E-3</v>
      </c>
    </row>
    <row r="69" spans="1:7" ht="30" x14ac:dyDescent="0.25">
      <c r="A69" s="3" t="s">
        <v>415</v>
      </c>
      <c r="B69" s="3" t="s">
        <v>267</v>
      </c>
      <c r="C69" s="3" t="s">
        <v>268</v>
      </c>
      <c r="D69" s="35" t="s">
        <v>118</v>
      </c>
      <c r="E69" s="8">
        <v>6630</v>
      </c>
      <c r="F69" s="9">
        <v>6875310</v>
      </c>
      <c r="G69" s="11">
        <f t="shared" ref="G69:G132" si="1">F69/$F$273</f>
        <v>1.334344257114828E-3</v>
      </c>
    </row>
    <row r="70" spans="1:7" x14ac:dyDescent="0.25">
      <c r="A70" s="3" t="s">
        <v>376</v>
      </c>
      <c r="B70" s="3" t="s">
        <v>237</v>
      </c>
      <c r="C70" s="3" t="s">
        <v>238</v>
      </c>
      <c r="D70" s="35" t="s">
        <v>98</v>
      </c>
      <c r="E70" s="8">
        <v>7100</v>
      </c>
      <c r="F70" s="9">
        <v>6941954</v>
      </c>
      <c r="G70" s="11">
        <f t="shared" si="1"/>
        <v>1.3472783704378871E-3</v>
      </c>
    </row>
    <row r="71" spans="1:7" x14ac:dyDescent="0.25">
      <c r="A71" s="3" t="s">
        <v>762</v>
      </c>
      <c r="B71" s="3" t="s">
        <v>301</v>
      </c>
      <c r="C71" s="55" t="s">
        <v>302</v>
      </c>
      <c r="D71" s="35" t="s">
        <v>758</v>
      </c>
      <c r="E71" s="8">
        <v>7000</v>
      </c>
      <c r="F71" s="9">
        <v>7085400</v>
      </c>
      <c r="G71" s="11">
        <f t="shared" si="1"/>
        <v>1.3751180382210262E-3</v>
      </c>
    </row>
    <row r="72" spans="1:7" ht="30" x14ac:dyDescent="0.25">
      <c r="A72" s="3" t="s">
        <v>392</v>
      </c>
      <c r="B72" s="3" t="s">
        <v>249</v>
      </c>
      <c r="C72" s="3" t="s">
        <v>250</v>
      </c>
      <c r="D72" s="35" t="s">
        <v>649</v>
      </c>
      <c r="E72" s="8">
        <v>7087</v>
      </c>
      <c r="F72" s="9">
        <v>7484013.7400000002</v>
      </c>
      <c r="G72" s="11">
        <f t="shared" si="1"/>
        <v>1.4524800705913575E-3</v>
      </c>
    </row>
    <row r="73" spans="1:7" x14ac:dyDescent="0.25">
      <c r="A73" s="3" t="s">
        <v>335</v>
      </c>
      <c r="B73" s="3" t="s">
        <v>189</v>
      </c>
      <c r="C73" s="39" t="s">
        <v>190</v>
      </c>
      <c r="D73" s="35" t="s">
        <v>108</v>
      </c>
      <c r="E73" s="8">
        <v>7435</v>
      </c>
      <c r="F73" s="9">
        <v>7519833.3499999996</v>
      </c>
      <c r="G73" s="11">
        <f t="shared" si="1"/>
        <v>1.4594318576228648E-3</v>
      </c>
    </row>
    <row r="74" spans="1:7" ht="30" x14ac:dyDescent="0.25">
      <c r="A74" s="3" t="s">
        <v>720</v>
      </c>
      <c r="B74" s="3" t="s">
        <v>283</v>
      </c>
      <c r="C74" s="38" t="s">
        <v>284</v>
      </c>
      <c r="D74" s="35" t="s">
        <v>713</v>
      </c>
      <c r="E74" s="8">
        <v>7434</v>
      </c>
      <c r="F74" s="9">
        <v>7648470.9000000004</v>
      </c>
      <c r="G74" s="11">
        <f t="shared" si="1"/>
        <v>1.4843975356929188E-3</v>
      </c>
    </row>
    <row r="75" spans="1:7" ht="30" x14ac:dyDescent="0.25">
      <c r="A75" s="3" t="s">
        <v>366</v>
      </c>
      <c r="B75" s="3" t="s">
        <v>219</v>
      </c>
      <c r="C75" s="3" t="s">
        <v>220</v>
      </c>
      <c r="D75" s="35" t="s">
        <v>58</v>
      </c>
      <c r="E75" s="8">
        <v>7959</v>
      </c>
      <c r="F75" s="9">
        <v>7679559.5099999998</v>
      </c>
      <c r="G75" s="11">
        <f t="shared" si="1"/>
        <v>1.4904311411907338E-3</v>
      </c>
    </row>
    <row r="76" spans="1:7" x14ac:dyDescent="0.25">
      <c r="A76" s="39" t="s">
        <v>29</v>
      </c>
      <c r="B76" s="39" t="s">
        <v>175</v>
      </c>
      <c r="C76" s="39" t="s">
        <v>176</v>
      </c>
      <c r="D76" s="39" t="s">
        <v>126</v>
      </c>
      <c r="E76" s="8">
        <v>8176</v>
      </c>
      <c r="F76" s="9">
        <v>8393154.5600000005</v>
      </c>
      <c r="G76" s="11">
        <f t="shared" si="1"/>
        <v>1.6289240174207611E-3</v>
      </c>
    </row>
    <row r="77" spans="1:7" ht="30" x14ac:dyDescent="0.25">
      <c r="A77" s="3" t="s">
        <v>377</v>
      </c>
      <c r="B77" s="3" t="s">
        <v>239</v>
      </c>
      <c r="C77" s="39" t="s">
        <v>240</v>
      </c>
      <c r="D77" s="35" t="s">
        <v>99</v>
      </c>
      <c r="E77" s="8">
        <v>8490</v>
      </c>
      <c r="F77" s="9">
        <v>8578550.6999999993</v>
      </c>
      <c r="G77" s="11">
        <f t="shared" si="1"/>
        <v>1.66490527131335E-3</v>
      </c>
    </row>
    <row r="78" spans="1:7" x14ac:dyDescent="0.25">
      <c r="A78" s="3" t="s">
        <v>346</v>
      </c>
      <c r="B78" s="3" t="s">
        <v>199</v>
      </c>
      <c r="C78" s="48" t="s">
        <v>200</v>
      </c>
      <c r="D78" s="35" t="s">
        <v>154</v>
      </c>
      <c r="E78" s="8">
        <v>8705</v>
      </c>
      <c r="F78" s="9">
        <v>8910002.75</v>
      </c>
      <c r="G78" s="11">
        <f t="shared" si="1"/>
        <v>1.7292327182832229E-3</v>
      </c>
    </row>
    <row r="79" spans="1:7" ht="30" x14ac:dyDescent="0.25">
      <c r="A79" s="3" t="s">
        <v>406</v>
      </c>
      <c r="B79" s="3" t="s">
        <v>259</v>
      </c>
      <c r="C79" s="36" t="s">
        <v>260</v>
      </c>
      <c r="D79" s="35" t="s">
        <v>91</v>
      </c>
      <c r="E79" s="8">
        <v>8900</v>
      </c>
      <c r="F79" s="9">
        <v>9213570.8499999996</v>
      </c>
      <c r="G79" s="11">
        <f t="shared" si="1"/>
        <v>1.7881485127533281E-3</v>
      </c>
    </row>
    <row r="80" spans="1:7" x14ac:dyDescent="0.25">
      <c r="A80" s="3" t="s">
        <v>334</v>
      </c>
      <c r="B80" s="3" t="s">
        <v>189</v>
      </c>
      <c r="C80" s="54" t="s">
        <v>190</v>
      </c>
      <c r="D80" s="35" t="s">
        <v>107</v>
      </c>
      <c r="E80" s="8">
        <v>9200</v>
      </c>
      <c r="F80" s="9">
        <v>9506728</v>
      </c>
      <c r="G80" s="11">
        <f t="shared" si="1"/>
        <v>1.8450437741356733E-3</v>
      </c>
    </row>
    <row r="81" spans="1:7" ht="30" x14ac:dyDescent="0.25">
      <c r="A81" s="3" t="s">
        <v>391</v>
      </c>
      <c r="B81" s="3" t="s">
        <v>249</v>
      </c>
      <c r="C81" s="39" t="s">
        <v>250</v>
      </c>
      <c r="D81" s="35" t="s">
        <v>650</v>
      </c>
      <c r="E81" s="8">
        <v>9950</v>
      </c>
      <c r="F81" s="9">
        <v>9855276</v>
      </c>
      <c r="G81" s="11">
        <f t="shared" si="1"/>
        <v>1.9126891635259493E-3</v>
      </c>
    </row>
    <row r="82" spans="1:7" x14ac:dyDescent="0.25">
      <c r="A82" s="45" t="s">
        <v>427</v>
      </c>
      <c r="B82" s="45" t="s">
        <v>273</v>
      </c>
      <c r="C82" s="54" t="s">
        <v>274</v>
      </c>
      <c r="D82" s="45" t="s">
        <v>651</v>
      </c>
      <c r="E82" s="8">
        <v>10000</v>
      </c>
      <c r="F82" s="9">
        <v>9904000</v>
      </c>
      <c r="G82" s="11">
        <f t="shared" si="1"/>
        <v>1.9221454047112431E-3</v>
      </c>
    </row>
    <row r="83" spans="1:7" ht="30" x14ac:dyDescent="0.25">
      <c r="A83" s="3" t="s">
        <v>724</v>
      </c>
      <c r="B83" s="3" t="s">
        <v>723</v>
      </c>
      <c r="C83" s="40" t="s">
        <v>728</v>
      </c>
      <c r="D83" s="35" t="s">
        <v>717</v>
      </c>
      <c r="E83" s="8">
        <v>10000</v>
      </c>
      <c r="F83" s="9">
        <v>10150000</v>
      </c>
      <c r="G83" s="11">
        <f t="shared" si="1"/>
        <v>1.9698885155310097E-3</v>
      </c>
    </row>
    <row r="84" spans="1:7" x14ac:dyDescent="0.25">
      <c r="A84" s="3" t="s">
        <v>742</v>
      </c>
      <c r="B84" s="3" t="s">
        <v>261</v>
      </c>
      <c r="C84" s="50" t="s">
        <v>262</v>
      </c>
      <c r="D84" s="35" t="s">
        <v>743</v>
      </c>
      <c r="E84" s="8">
        <v>10000</v>
      </c>
      <c r="F84" s="9">
        <v>10162800</v>
      </c>
      <c r="G84" s="11">
        <f t="shared" si="1"/>
        <v>1.9723727099151276E-3</v>
      </c>
    </row>
    <row r="85" spans="1:7" x14ac:dyDescent="0.25">
      <c r="A85" s="3" t="s">
        <v>744</v>
      </c>
      <c r="B85" s="3" t="s">
        <v>690</v>
      </c>
      <c r="C85" s="40" t="s">
        <v>692</v>
      </c>
      <c r="D85" s="35" t="s">
        <v>745</v>
      </c>
      <c r="E85" s="8">
        <v>10000</v>
      </c>
      <c r="F85" s="9">
        <v>10166700</v>
      </c>
      <c r="G85" s="11">
        <f t="shared" si="1"/>
        <v>1.9731296128915384E-3</v>
      </c>
    </row>
    <row r="86" spans="1:7" x14ac:dyDescent="0.25">
      <c r="A86" s="3" t="s">
        <v>767</v>
      </c>
      <c r="B86" s="3" t="s">
        <v>766</v>
      </c>
      <c r="C86" s="40" t="s">
        <v>768</v>
      </c>
      <c r="D86" s="35" t="s">
        <v>757</v>
      </c>
      <c r="E86" s="8">
        <v>10000</v>
      </c>
      <c r="F86" s="9">
        <v>10260444.4</v>
      </c>
      <c r="G86" s="11">
        <f t="shared" si="1"/>
        <v>1.9913233091432966E-3</v>
      </c>
    </row>
    <row r="87" spans="1:7" x14ac:dyDescent="0.25">
      <c r="A87" s="3" t="s">
        <v>47</v>
      </c>
      <c r="B87" s="3" t="s">
        <v>177</v>
      </c>
      <c r="C87" s="55" t="s">
        <v>178</v>
      </c>
      <c r="D87" s="35" t="s">
        <v>88</v>
      </c>
      <c r="E87" s="8">
        <v>10500</v>
      </c>
      <c r="F87" s="9">
        <v>10363554.6</v>
      </c>
      <c r="G87" s="11">
        <f t="shared" si="1"/>
        <v>2.0113346981890214E-3</v>
      </c>
    </row>
    <row r="88" spans="1:7" x14ac:dyDescent="0.25">
      <c r="A88" s="3" t="s">
        <v>430</v>
      </c>
      <c r="B88" s="3" t="s">
        <v>273</v>
      </c>
      <c r="C88" s="56" t="s">
        <v>274</v>
      </c>
      <c r="D88" s="35" t="s">
        <v>653</v>
      </c>
      <c r="E88" s="8">
        <v>10253</v>
      </c>
      <c r="F88" s="9">
        <v>10420534.02</v>
      </c>
      <c r="G88" s="11">
        <f t="shared" si="1"/>
        <v>2.022393132187013E-3</v>
      </c>
    </row>
    <row r="89" spans="1:7" x14ac:dyDescent="0.25">
      <c r="A89" s="3" t="s">
        <v>398</v>
      </c>
      <c r="B89" s="3" t="s">
        <v>251</v>
      </c>
      <c r="C89" s="56" t="s">
        <v>252</v>
      </c>
      <c r="D89" s="35" t="s">
        <v>67</v>
      </c>
      <c r="E89" s="8">
        <v>10000</v>
      </c>
      <c r="F89" s="9">
        <v>10470000</v>
      </c>
      <c r="G89" s="11">
        <f t="shared" si="1"/>
        <v>2.0319933751339575E-3</v>
      </c>
    </row>
    <row r="90" spans="1:7" x14ac:dyDescent="0.25">
      <c r="A90" s="3" t="s">
        <v>443</v>
      </c>
      <c r="B90" s="3" t="s">
        <v>289</v>
      </c>
      <c r="C90" s="39" t="s">
        <v>290</v>
      </c>
      <c r="D90" s="56" t="s">
        <v>157</v>
      </c>
      <c r="E90" s="8">
        <v>10332</v>
      </c>
      <c r="F90" s="9">
        <v>10666136.880000001</v>
      </c>
      <c r="G90" s="11">
        <f t="shared" si="1"/>
        <v>2.0700591669944586E-3</v>
      </c>
    </row>
    <row r="91" spans="1:7" ht="30" x14ac:dyDescent="0.25">
      <c r="A91" s="56" t="s">
        <v>349</v>
      </c>
      <c r="B91" s="56" t="s">
        <v>203</v>
      </c>
      <c r="C91" s="56" t="s">
        <v>204</v>
      </c>
      <c r="D91" s="56" t="s">
        <v>652</v>
      </c>
      <c r="E91" s="8">
        <v>10200</v>
      </c>
      <c r="F91" s="9">
        <v>10820766.189999999</v>
      </c>
      <c r="G91" s="11">
        <f t="shared" si="1"/>
        <v>2.1000692657071169E-3</v>
      </c>
    </row>
    <row r="92" spans="1:7" ht="30" x14ac:dyDescent="0.25">
      <c r="A92" s="3" t="s">
        <v>365</v>
      </c>
      <c r="B92" s="3" t="s">
        <v>217</v>
      </c>
      <c r="C92" s="38" t="s">
        <v>218</v>
      </c>
      <c r="D92" s="35" t="s">
        <v>57</v>
      </c>
      <c r="E92" s="8">
        <v>11000</v>
      </c>
      <c r="F92" s="9">
        <v>11083160</v>
      </c>
      <c r="G92" s="11">
        <f t="shared" si="1"/>
        <v>2.1509940492406565E-3</v>
      </c>
    </row>
    <row r="93" spans="1:7" ht="30" x14ac:dyDescent="0.25">
      <c r="A93" s="3" t="s">
        <v>419</v>
      </c>
      <c r="B93" s="3" t="s">
        <v>267</v>
      </c>
      <c r="C93" s="3" t="s">
        <v>268</v>
      </c>
      <c r="D93" s="35" t="s">
        <v>115</v>
      </c>
      <c r="E93" s="8">
        <v>11085</v>
      </c>
      <c r="F93" s="9">
        <v>11159269.5</v>
      </c>
      <c r="G93" s="11">
        <f t="shared" si="1"/>
        <v>2.1657652049030022E-3</v>
      </c>
    </row>
    <row r="94" spans="1:7" ht="30" x14ac:dyDescent="0.25">
      <c r="A94" s="3" t="s">
        <v>577</v>
      </c>
      <c r="B94" s="3" t="s">
        <v>317</v>
      </c>
      <c r="C94" s="3" t="s">
        <v>318</v>
      </c>
      <c r="D94" s="35" t="s">
        <v>158</v>
      </c>
      <c r="E94" s="8">
        <v>12000</v>
      </c>
      <c r="F94" s="9">
        <v>11740080</v>
      </c>
      <c r="G94" s="11">
        <f t="shared" si="1"/>
        <v>2.2784875628980585E-3</v>
      </c>
    </row>
    <row r="95" spans="1:7" ht="30" x14ac:dyDescent="0.25">
      <c r="A95" s="3" t="s">
        <v>439</v>
      </c>
      <c r="B95" s="3" t="s">
        <v>285</v>
      </c>
      <c r="C95" s="53" t="s">
        <v>286</v>
      </c>
      <c r="D95" s="35" t="s">
        <v>654</v>
      </c>
      <c r="E95" s="8">
        <v>11953</v>
      </c>
      <c r="F95" s="9">
        <v>11999258.109999999</v>
      </c>
      <c r="G95" s="11">
        <f t="shared" si="1"/>
        <v>2.3287882508158941E-3</v>
      </c>
    </row>
    <row r="96" spans="1:7" x14ac:dyDescent="0.25">
      <c r="A96" s="38" t="s">
        <v>31</v>
      </c>
      <c r="B96" s="38" t="s">
        <v>175</v>
      </c>
      <c r="C96" s="38" t="s">
        <v>176</v>
      </c>
      <c r="D96" s="38" t="s">
        <v>128</v>
      </c>
      <c r="E96" s="8">
        <v>11900</v>
      </c>
      <c r="F96" s="9">
        <v>12324473</v>
      </c>
      <c r="G96" s="11">
        <f t="shared" si="1"/>
        <v>2.3919052042041386E-3</v>
      </c>
    </row>
    <row r="97" spans="1:7" ht="30" x14ac:dyDescent="0.25">
      <c r="A97" s="45" t="s">
        <v>371</v>
      </c>
      <c r="B97" s="45" t="s">
        <v>227</v>
      </c>
      <c r="C97" s="45" t="s">
        <v>228</v>
      </c>
      <c r="D97" s="45" t="s">
        <v>655</v>
      </c>
      <c r="E97" s="8">
        <v>12197</v>
      </c>
      <c r="F97" s="9">
        <v>12410691.439999999</v>
      </c>
      <c r="G97" s="11">
        <f t="shared" si="1"/>
        <v>2.4086382795522176E-3</v>
      </c>
    </row>
    <row r="98" spans="1:7" ht="30" x14ac:dyDescent="0.25">
      <c r="A98" s="3" t="s">
        <v>355</v>
      </c>
      <c r="B98" s="3" t="s">
        <v>211</v>
      </c>
      <c r="C98" s="3" t="s">
        <v>212</v>
      </c>
      <c r="D98" s="35" t="s">
        <v>56</v>
      </c>
      <c r="E98" s="8">
        <v>13650</v>
      </c>
      <c r="F98" s="9">
        <v>13524556.5</v>
      </c>
      <c r="G98" s="11">
        <f t="shared" si="1"/>
        <v>2.6248146332019965E-3</v>
      </c>
    </row>
    <row r="99" spans="1:7" x14ac:dyDescent="0.25">
      <c r="A99" s="39" t="s">
        <v>39</v>
      </c>
      <c r="B99" s="39" t="s">
        <v>175</v>
      </c>
      <c r="C99" s="39" t="s">
        <v>176</v>
      </c>
      <c r="D99" s="39" t="s">
        <v>136</v>
      </c>
      <c r="E99" s="8">
        <v>15000</v>
      </c>
      <c r="F99" s="9">
        <v>13763250</v>
      </c>
      <c r="G99" s="11">
        <f t="shared" si="1"/>
        <v>2.6711397154071102E-3</v>
      </c>
    </row>
    <row r="100" spans="1:7" x14ac:dyDescent="0.25">
      <c r="A100" s="3" t="s">
        <v>718</v>
      </c>
      <c r="B100" s="3" t="s">
        <v>175</v>
      </c>
      <c r="C100" s="39" t="s">
        <v>176</v>
      </c>
      <c r="D100" s="35" t="s">
        <v>712</v>
      </c>
      <c r="E100" s="8">
        <v>13000</v>
      </c>
      <c r="F100" s="9">
        <v>13979290</v>
      </c>
      <c r="G100" s="11">
        <f t="shared" si="1"/>
        <v>2.7130682587465506E-3</v>
      </c>
    </row>
    <row r="101" spans="1:7" ht="30" x14ac:dyDescent="0.25">
      <c r="A101" s="56" t="s">
        <v>394</v>
      </c>
      <c r="B101" s="56" t="s">
        <v>249</v>
      </c>
      <c r="C101" s="56" t="s">
        <v>250</v>
      </c>
      <c r="D101" s="56" t="s">
        <v>656</v>
      </c>
      <c r="E101" s="8">
        <v>13900</v>
      </c>
      <c r="F101" s="9">
        <v>14027602</v>
      </c>
      <c r="G101" s="11">
        <f t="shared" si="1"/>
        <v>2.7224445399251056E-3</v>
      </c>
    </row>
    <row r="102" spans="1:7" ht="30" x14ac:dyDescent="0.25">
      <c r="A102" s="56" t="s">
        <v>343</v>
      </c>
      <c r="B102" s="56" t="s">
        <v>193</v>
      </c>
      <c r="C102" s="56" t="s">
        <v>194</v>
      </c>
      <c r="D102" s="56" t="s">
        <v>123</v>
      </c>
      <c r="E102" s="8">
        <v>13903</v>
      </c>
      <c r="F102" s="9">
        <v>14179669.699999999</v>
      </c>
      <c r="G102" s="11">
        <f t="shared" si="1"/>
        <v>2.7519574872958653E-3</v>
      </c>
    </row>
    <row r="103" spans="1:7" x14ac:dyDescent="0.25">
      <c r="A103" s="3" t="s">
        <v>383</v>
      </c>
      <c r="B103" s="3" t="s">
        <v>245</v>
      </c>
      <c r="C103" s="54" t="s">
        <v>246</v>
      </c>
      <c r="D103" s="35" t="s">
        <v>51</v>
      </c>
      <c r="E103" s="8">
        <v>13850</v>
      </c>
      <c r="F103" s="9">
        <v>14213091.18</v>
      </c>
      <c r="G103" s="11">
        <f t="shared" si="1"/>
        <v>2.758443850805624E-3</v>
      </c>
    </row>
    <row r="104" spans="1:7" ht="30" x14ac:dyDescent="0.25">
      <c r="A104" s="3" t="s">
        <v>761</v>
      </c>
      <c r="B104" s="3" t="s">
        <v>185</v>
      </c>
      <c r="C104" s="3" t="s">
        <v>186</v>
      </c>
      <c r="D104" s="35" t="s">
        <v>755</v>
      </c>
      <c r="E104" s="8">
        <v>13900</v>
      </c>
      <c r="F104" s="9">
        <v>14466147</v>
      </c>
      <c r="G104" s="11">
        <f t="shared" si="1"/>
        <v>2.8075563388456522E-3</v>
      </c>
    </row>
    <row r="105" spans="1:7" ht="30" x14ac:dyDescent="0.25">
      <c r="A105" s="3" t="s">
        <v>379</v>
      </c>
      <c r="B105" s="3" t="s">
        <v>239</v>
      </c>
      <c r="C105" s="3" t="s">
        <v>240</v>
      </c>
      <c r="D105" s="35" t="s">
        <v>100</v>
      </c>
      <c r="E105" s="8">
        <v>15000</v>
      </c>
      <c r="F105" s="9">
        <v>14766300</v>
      </c>
      <c r="G105" s="11">
        <f t="shared" si="1"/>
        <v>2.8658093386094135E-3</v>
      </c>
    </row>
    <row r="106" spans="1:7" ht="30" x14ac:dyDescent="0.25">
      <c r="A106" s="3" t="s">
        <v>348</v>
      </c>
      <c r="B106" s="3" t="s">
        <v>201</v>
      </c>
      <c r="C106" s="3" t="s">
        <v>202</v>
      </c>
      <c r="D106" s="35" t="s">
        <v>155</v>
      </c>
      <c r="E106" s="8">
        <v>15000</v>
      </c>
      <c r="F106" s="9">
        <v>14830650</v>
      </c>
      <c r="G106" s="11">
        <f t="shared" si="1"/>
        <v>2.8782982377201938E-3</v>
      </c>
    </row>
    <row r="107" spans="1:7" ht="30" x14ac:dyDescent="0.25">
      <c r="A107" s="3" t="s">
        <v>420</v>
      </c>
      <c r="B107" s="3" t="s">
        <v>267</v>
      </c>
      <c r="C107" s="3" t="s">
        <v>268</v>
      </c>
      <c r="D107" s="35" t="s">
        <v>116</v>
      </c>
      <c r="E107" s="8">
        <v>15070</v>
      </c>
      <c r="F107" s="9">
        <v>15056437</v>
      </c>
      <c r="G107" s="11">
        <f t="shared" si="1"/>
        <v>2.9221184562676027E-3</v>
      </c>
    </row>
    <row r="108" spans="1:7" ht="30" x14ac:dyDescent="0.25">
      <c r="A108" s="3" t="s">
        <v>380</v>
      </c>
      <c r="B108" s="3" t="s">
        <v>241</v>
      </c>
      <c r="C108" s="55" t="s">
        <v>242</v>
      </c>
      <c r="D108" s="35" t="s">
        <v>152</v>
      </c>
      <c r="E108" s="8">
        <v>15698</v>
      </c>
      <c r="F108" s="9">
        <v>15359394.140000001</v>
      </c>
      <c r="G108" s="11">
        <f t="shared" si="1"/>
        <v>2.9809156770345111E-3</v>
      </c>
    </row>
    <row r="109" spans="1:7" ht="30" x14ac:dyDescent="0.25">
      <c r="A109" s="3" t="s">
        <v>356</v>
      </c>
      <c r="B109" s="3" t="s">
        <v>213</v>
      </c>
      <c r="C109" s="3" t="s">
        <v>214</v>
      </c>
      <c r="D109" s="35" t="s">
        <v>657</v>
      </c>
      <c r="E109" s="8">
        <v>15668</v>
      </c>
      <c r="F109" s="9">
        <v>16058133.199999999</v>
      </c>
      <c r="G109" s="11">
        <f t="shared" si="1"/>
        <v>3.1165253370982484E-3</v>
      </c>
    </row>
    <row r="110" spans="1:7" ht="30" x14ac:dyDescent="0.25">
      <c r="A110" s="3" t="s">
        <v>789</v>
      </c>
      <c r="B110" s="3" t="s">
        <v>193</v>
      </c>
      <c r="C110" s="3" t="s">
        <v>194</v>
      </c>
      <c r="D110" s="35" t="s">
        <v>790</v>
      </c>
      <c r="E110" s="8">
        <v>16000</v>
      </c>
      <c r="F110" s="9">
        <v>16094560</v>
      </c>
      <c r="G110" s="11">
        <f t="shared" si="1"/>
        <v>3.1235949661600755E-3</v>
      </c>
    </row>
    <row r="111" spans="1:7" ht="30" x14ac:dyDescent="0.25">
      <c r="A111" s="3" t="s">
        <v>373</v>
      </c>
      <c r="B111" s="3" t="s">
        <v>231</v>
      </c>
      <c r="C111" s="3" t="s">
        <v>232</v>
      </c>
      <c r="D111" s="35" t="s">
        <v>82</v>
      </c>
      <c r="E111" s="8">
        <v>15754</v>
      </c>
      <c r="F111" s="9">
        <v>16195742.16</v>
      </c>
      <c r="G111" s="11">
        <f t="shared" si="1"/>
        <v>3.143232165663585E-3</v>
      </c>
    </row>
    <row r="112" spans="1:7" x14ac:dyDescent="0.25">
      <c r="A112" s="3" t="s">
        <v>574</v>
      </c>
      <c r="B112" s="3" t="s">
        <v>313</v>
      </c>
      <c r="C112" s="3" t="s">
        <v>314</v>
      </c>
      <c r="D112" s="35" t="s">
        <v>64</v>
      </c>
      <c r="E112" s="8">
        <v>17222</v>
      </c>
      <c r="F112" s="9">
        <v>16941109.18</v>
      </c>
      <c r="G112" s="11">
        <f t="shared" si="1"/>
        <v>3.2878912723191094E-3</v>
      </c>
    </row>
    <row r="113" spans="1:7" x14ac:dyDescent="0.25">
      <c r="A113" s="3" t="s">
        <v>36</v>
      </c>
      <c r="B113" s="3" t="s">
        <v>175</v>
      </c>
      <c r="C113" s="3" t="s">
        <v>176</v>
      </c>
      <c r="D113" s="35" t="s">
        <v>133</v>
      </c>
      <c r="E113" s="8">
        <v>16985</v>
      </c>
      <c r="F113" s="9">
        <v>17555186.449999999</v>
      </c>
      <c r="G113" s="11">
        <f t="shared" si="1"/>
        <v>3.4070699680650829E-3</v>
      </c>
    </row>
    <row r="114" spans="1:7" ht="30" x14ac:dyDescent="0.25">
      <c r="A114" s="3" t="s">
        <v>357</v>
      </c>
      <c r="B114" s="3" t="s">
        <v>213</v>
      </c>
      <c r="C114" s="38" t="s">
        <v>214</v>
      </c>
      <c r="D114" s="35" t="s">
        <v>101</v>
      </c>
      <c r="E114" s="8">
        <v>17452</v>
      </c>
      <c r="F114" s="9">
        <v>17940481.48</v>
      </c>
      <c r="G114" s="11">
        <f t="shared" si="1"/>
        <v>3.4818471360146572E-3</v>
      </c>
    </row>
    <row r="115" spans="1:7" x14ac:dyDescent="0.25">
      <c r="A115" s="3" t="s">
        <v>30</v>
      </c>
      <c r="B115" s="3" t="s">
        <v>175</v>
      </c>
      <c r="C115" s="3" t="s">
        <v>176</v>
      </c>
      <c r="D115" s="35" t="s">
        <v>127</v>
      </c>
      <c r="E115" s="8">
        <v>17000</v>
      </c>
      <c r="F115" s="9">
        <v>18460470</v>
      </c>
      <c r="G115" s="11">
        <f t="shared" si="1"/>
        <v>3.5827653048576096E-3</v>
      </c>
    </row>
    <row r="116" spans="1:7" x14ac:dyDescent="0.25">
      <c r="A116" s="3" t="s">
        <v>783</v>
      </c>
      <c r="B116" s="3" t="s">
        <v>199</v>
      </c>
      <c r="C116" s="3" t="s">
        <v>200</v>
      </c>
      <c r="D116" s="35" t="s">
        <v>784</v>
      </c>
      <c r="E116" s="8">
        <v>18370</v>
      </c>
      <c r="F116" s="9">
        <v>18532758.199999999</v>
      </c>
      <c r="G116" s="11">
        <f t="shared" si="1"/>
        <v>3.5967948314574527E-3</v>
      </c>
    </row>
    <row r="117" spans="1:7" x14ac:dyDescent="0.25">
      <c r="A117" s="3" t="s">
        <v>435</v>
      </c>
      <c r="B117" s="3" t="s">
        <v>281</v>
      </c>
      <c r="C117" s="50" t="s">
        <v>282</v>
      </c>
      <c r="D117" s="35" t="s">
        <v>150</v>
      </c>
      <c r="E117" s="8">
        <v>20000</v>
      </c>
      <c r="F117" s="9">
        <v>19835600</v>
      </c>
      <c r="G117" s="11">
        <f t="shared" si="1"/>
        <v>3.8496473535632406E-3</v>
      </c>
    </row>
    <row r="118" spans="1:7" x14ac:dyDescent="0.25">
      <c r="A118" s="3" t="s">
        <v>436</v>
      </c>
      <c r="B118" s="3" t="s">
        <v>281</v>
      </c>
      <c r="C118" s="3" t="s">
        <v>282</v>
      </c>
      <c r="D118" s="35" t="s">
        <v>151</v>
      </c>
      <c r="E118" s="8">
        <v>20000</v>
      </c>
      <c r="F118" s="9">
        <v>20226200</v>
      </c>
      <c r="G118" s="11">
        <f t="shared" si="1"/>
        <v>3.9254540978160895E-3</v>
      </c>
    </row>
    <row r="119" spans="1:7" x14ac:dyDescent="0.25">
      <c r="A119" s="3" t="s">
        <v>401</v>
      </c>
      <c r="B119" s="3" t="s">
        <v>251</v>
      </c>
      <c r="C119" s="3" t="s">
        <v>252</v>
      </c>
      <c r="D119" s="35" t="s">
        <v>69</v>
      </c>
      <c r="E119" s="8">
        <v>20000</v>
      </c>
      <c r="F119" s="9">
        <v>20702600</v>
      </c>
      <c r="G119" s="11">
        <f t="shared" si="1"/>
        <v>4.017912707549978E-3</v>
      </c>
    </row>
    <row r="120" spans="1:7" ht="30" x14ac:dyDescent="0.25">
      <c r="A120" s="3" t="s">
        <v>414</v>
      </c>
      <c r="B120" s="3" t="s">
        <v>267</v>
      </c>
      <c r="C120" s="50" t="s">
        <v>268</v>
      </c>
      <c r="D120" s="35" t="s">
        <v>117</v>
      </c>
      <c r="E120" s="8">
        <v>20000</v>
      </c>
      <c r="F120" s="9">
        <v>20720000</v>
      </c>
      <c r="G120" s="11">
        <f t="shared" si="1"/>
        <v>4.0212896592908883E-3</v>
      </c>
    </row>
    <row r="121" spans="1:7" x14ac:dyDescent="0.25">
      <c r="A121" s="3" t="s">
        <v>28</v>
      </c>
      <c r="B121" s="3" t="s">
        <v>175</v>
      </c>
      <c r="C121" s="3" t="s">
        <v>176</v>
      </c>
      <c r="D121" s="35" t="s">
        <v>769</v>
      </c>
      <c r="E121" s="8">
        <v>20675</v>
      </c>
      <c r="F121" s="9">
        <v>21047977</v>
      </c>
      <c r="G121" s="11">
        <f t="shared" si="1"/>
        <v>4.0849426765971267E-3</v>
      </c>
    </row>
    <row r="122" spans="1:7" x14ac:dyDescent="0.25">
      <c r="A122" s="3" t="s">
        <v>434</v>
      </c>
      <c r="B122" s="3" t="s">
        <v>279</v>
      </c>
      <c r="C122" s="48" t="s">
        <v>280</v>
      </c>
      <c r="D122" s="35" t="s">
        <v>659</v>
      </c>
      <c r="E122" s="8">
        <v>20000</v>
      </c>
      <c r="F122" s="9">
        <v>21316800</v>
      </c>
      <c r="G122" s="11">
        <f t="shared" si="1"/>
        <v>4.1371152224503865E-3</v>
      </c>
    </row>
    <row r="123" spans="1:7" x14ac:dyDescent="0.25">
      <c r="A123" s="3" t="s">
        <v>726</v>
      </c>
      <c r="B123" s="3" t="s">
        <v>725</v>
      </c>
      <c r="C123" s="40" t="s">
        <v>727</v>
      </c>
      <c r="D123" s="35" t="s">
        <v>716</v>
      </c>
      <c r="E123" s="8">
        <v>21218</v>
      </c>
      <c r="F123" s="9">
        <v>21364616.379999999</v>
      </c>
      <c r="G123" s="11">
        <f t="shared" si="1"/>
        <v>4.1463953148460778E-3</v>
      </c>
    </row>
    <row r="124" spans="1:7" x14ac:dyDescent="0.25">
      <c r="A124" s="3" t="s">
        <v>760</v>
      </c>
      <c r="B124" s="3" t="s">
        <v>175</v>
      </c>
      <c r="C124" s="50" t="s">
        <v>176</v>
      </c>
      <c r="D124" s="35" t="s">
        <v>756</v>
      </c>
      <c r="E124" s="8">
        <v>21245</v>
      </c>
      <c r="F124" s="9">
        <v>21365246.699999999</v>
      </c>
      <c r="G124" s="11">
        <f t="shared" si="1"/>
        <v>4.1465176458932804E-3</v>
      </c>
    </row>
    <row r="125" spans="1:7" x14ac:dyDescent="0.25">
      <c r="A125" s="3" t="s">
        <v>374</v>
      </c>
      <c r="B125" s="3" t="s">
        <v>233</v>
      </c>
      <c r="C125" s="3" t="s">
        <v>234</v>
      </c>
      <c r="D125" s="35" t="s">
        <v>660</v>
      </c>
      <c r="E125" s="8">
        <v>20840</v>
      </c>
      <c r="F125" s="9">
        <v>21759460.800000001</v>
      </c>
      <c r="G125" s="11">
        <f t="shared" si="1"/>
        <v>4.2230258063120389E-3</v>
      </c>
    </row>
    <row r="126" spans="1:7" ht="45" x14ac:dyDescent="0.25">
      <c r="A126" s="3" t="s">
        <v>424</v>
      </c>
      <c r="B126" s="3" t="s">
        <v>269</v>
      </c>
      <c r="C126" s="3" t="s">
        <v>270</v>
      </c>
      <c r="D126" s="35" t="s">
        <v>93</v>
      </c>
      <c r="E126" s="8">
        <v>22203</v>
      </c>
      <c r="F126" s="9">
        <v>21771373.68</v>
      </c>
      <c r="G126" s="11">
        <f t="shared" si="1"/>
        <v>4.2253378304991226E-3</v>
      </c>
    </row>
    <row r="127" spans="1:7" ht="30" x14ac:dyDescent="0.25">
      <c r="A127" s="3" t="s">
        <v>350</v>
      </c>
      <c r="B127" s="3" t="s">
        <v>203</v>
      </c>
      <c r="C127" s="55" t="s">
        <v>204</v>
      </c>
      <c r="D127" s="35" t="s">
        <v>661</v>
      </c>
      <c r="E127" s="8">
        <v>21200</v>
      </c>
      <c r="F127" s="9">
        <v>21935004</v>
      </c>
      <c r="G127" s="11">
        <f t="shared" si="1"/>
        <v>4.2570948244065772E-3</v>
      </c>
    </row>
    <row r="128" spans="1:7" ht="30" x14ac:dyDescent="0.25">
      <c r="A128" s="3" t="s">
        <v>328</v>
      </c>
      <c r="B128" s="3" t="s">
        <v>185</v>
      </c>
      <c r="C128" s="55" t="s">
        <v>186</v>
      </c>
      <c r="D128" s="35" t="s">
        <v>662</v>
      </c>
      <c r="E128" s="8">
        <v>22200</v>
      </c>
      <c r="F128" s="9">
        <v>23079786</v>
      </c>
      <c r="G128" s="11">
        <f t="shared" si="1"/>
        <v>4.4792714662377714E-3</v>
      </c>
    </row>
    <row r="129" spans="1:7" ht="30" x14ac:dyDescent="0.25">
      <c r="A129" s="3" t="s">
        <v>351</v>
      </c>
      <c r="B129" s="3" t="s">
        <v>205</v>
      </c>
      <c r="C129" s="3" t="s">
        <v>206</v>
      </c>
      <c r="D129" s="35" t="s">
        <v>161</v>
      </c>
      <c r="E129" s="8">
        <v>22860</v>
      </c>
      <c r="F129" s="9">
        <v>23082050.84</v>
      </c>
      <c r="G129" s="11">
        <f t="shared" si="1"/>
        <v>4.4797110211447187E-3</v>
      </c>
    </row>
    <row r="130" spans="1:7" x14ac:dyDescent="0.25">
      <c r="A130" s="3" t="s">
        <v>461</v>
      </c>
      <c r="B130" s="3" t="s">
        <v>303</v>
      </c>
      <c r="C130" s="55" t="s">
        <v>304</v>
      </c>
      <c r="D130" s="35" t="s">
        <v>145</v>
      </c>
      <c r="E130" s="8">
        <v>23264</v>
      </c>
      <c r="F130" s="9">
        <v>23476167.68</v>
      </c>
      <c r="G130" s="11">
        <f t="shared" si="1"/>
        <v>4.5562003055677107E-3</v>
      </c>
    </row>
    <row r="131" spans="1:7" x14ac:dyDescent="0.25">
      <c r="A131" s="3" t="s">
        <v>332</v>
      </c>
      <c r="B131" s="3" t="s">
        <v>187</v>
      </c>
      <c r="C131" s="3" t="s">
        <v>188</v>
      </c>
      <c r="D131" s="35" t="s">
        <v>97</v>
      </c>
      <c r="E131" s="8">
        <v>25000</v>
      </c>
      <c r="F131" s="9">
        <v>23898250</v>
      </c>
      <c r="G131" s="11">
        <f t="shared" si="1"/>
        <v>4.6381170656442311E-3</v>
      </c>
    </row>
    <row r="132" spans="1:7" ht="30" x14ac:dyDescent="0.25">
      <c r="A132" s="3" t="s">
        <v>455</v>
      </c>
      <c r="B132" s="3" t="s">
        <v>627</v>
      </c>
      <c r="C132" s="3" t="s">
        <v>300</v>
      </c>
      <c r="D132" s="35" t="s">
        <v>52</v>
      </c>
      <c r="E132" s="8">
        <v>23250</v>
      </c>
      <c r="F132" s="9">
        <v>24023527.5</v>
      </c>
      <c r="G132" s="11">
        <f t="shared" si="1"/>
        <v>4.6624306329845697E-3</v>
      </c>
    </row>
    <row r="133" spans="1:7" ht="30" x14ac:dyDescent="0.25">
      <c r="A133" s="3" t="s">
        <v>397</v>
      </c>
      <c r="B133" s="3" t="s">
        <v>249</v>
      </c>
      <c r="C133" s="3" t="s">
        <v>250</v>
      </c>
      <c r="D133" s="35" t="s">
        <v>663</v>
      </c>
      <c r="E133" s="8">
        <v>25000</v>
      </c>
      <c r="F133" s="9">
        <v>25116750</v>
      </c>
      <c r="G133" s="11">
        <f t="shared" ref="G133:G196" si="2">F133/$F$273</f>
        <v>4.8746007263510823E-3</v>
      </c>
    </row>
    <row r="134" spans="1:7" x14ac:dyDescent="0.25">
      <c r="A134" s="3" t="s">
        <v>403</v>
      </c>
      <c r="B134" s="3" t="s">
        <v>255</v>
      </c>
      <c r="C134" s="3" t="s">
        <v>256</v>
      </c>
      <c r="D134" s="35" t="s">
        <v>81</v>
      </c>
      <c r="E134" s="8">
        <v>51355</v>
      </c>
      <c r="F134" s="9">
        <v>26015415.899999999</v>
      </c>
      <c r="G134" s="11">
        <f t="shared" si="2"/>
        <v>5.049011724943135E-3</v>
      </c>
    </row>
    <row r="135" spans="1:7" x14ac:dyDescent="0.25">
      <c r="A135" s="3" t="s">
        <v>37</v>
      </c>
      <c r="B135" s="3" t="s">
        <v>175</v>
      </c>
      <c r="C135" s="3" t="s">
        <v>176</v>
      </c>
      <c r="D135" s="39" t="s">
        <v>134</v>
      </c>
      <c r="E135" s="8">
        <v>24000</v>
      </c>
      <c r="F135" s="9">
        <v>26065440</v>
      </c>
      <c r="G135" s="11">
        <f t="shared" si="2"/>
        <v>5.058720286528335E-3</v>
      </c>
    </row>
    <row r="136" spans="1:7" x14ac:dyDescent="0.25">
      <c r="A136" s="3" t="s">
        <v>404</v>
      </c>
      <c r="B136" s="3" t="s">
        <v>257</v>
      </c>
      <c r="C136" s="3" t="s">
        <v>258</v>
      </c>
      <c r="D136" s="35" t="s">
        <v>89</v>
      </c>
      <c r="E136" s="8">
        <v>27100</v>
      </c>
      <c r="F136" s="9">
        <v>27409482</v>
      </c>
      <c r="G136" s="11">
        <f t="shared" si="2"/>
        <v>5.3195688481235395E-3</v>
      </c>
    </row>
    <row r="137" spans="1:7" x14ac:dyDescent="0.25">
      <c r="A137" s="3" t="s">
        <v>35</v>
      </c>
      <c r="B137" s="3" t="s">
        <v>175</v>
      </c>
      <c r="C137" s="3" t="s">
        <v>176</v>
      </c>
      <c r="D137" s="35" t="s">
        <v>132</v>
      </c>
      <c r="E137" s="8">
        <v>26000</v>
      </c>
      <c r="F137" s="9">
        <v>28071940</v>
      </c>
      <c r="G137" s="11">
        <f t="shared" si="2"/>
        <v>5.4481371640074452E-3</v>
      </c>
    </row>
    <row r="138" spans="1:7" ht="30" x14ac:dyDescent="0.25">
      <c r="A138" s="3" t="s">
        <v>450</v>
      </c>
      <c r="B138" s="3" t="s">
        <v>293</v>
      </c>
      <c r="C138" s="39" t="s">
        <v>294</v>
      </c>
      <c r="D138" s="31" t="s">
        <v>164</v>
      </c>
      <c r="E138" s="8">
        <v>29250</v>
      </c>
      <c r="F138" s="9">
        <v>28624050</v>
      </c>
      <c r="G138" s="11">
        <f t="shared" si="2"/>
        <v>5.5552893953680193E-3</v>
      </c>
    </row>
    <row r="139" spans="1:7" ht="30" x14ac:dyDescent="0.25">
      <c r="A139" s="3" t="s">
        <v>352</v>
      </c>
      <c r="B139" s="3" t="s">
        <v>207</v>
      </c>
      <c r="C139" s="54" t="s">
        <v>208</v>
      </c>
      <c r="D139" s="31" t="s">
        <v>672</v>
      </c>
      <c r="E139" s="8">
        <v>49950</v>
      </c>
      <c r="F139" s="9">
        <v>28684087.199999999</v>
      </c>
      <c r="G139" s="11">
        <f t="shared" si="2"/>
        <v>5.5669412762335011E-3</v>
      </c>
    </row>
    <row r="140" spans="1:7" ht="30" x14ac:dyDescent="0.25">
      <c r="A140" s="3" t="s">
        <v>764</v>
      </c>
      <c r="B140" s="3" t="s">
        <v>763</v>
      </c>
      <c r="C140" s="40" t="s">
        <v>765</v>
      </c>
      <c r="D140" s="31" t="s">
        <v>759</v>
      </c>
      <c r="E140" s="8">
        <v>28500</v>
      </c>
      <c r="F140" s="9">
        <v>28788135</v>
      </c>
      <c r="G140" s="11">
        <f t="shared" si="2"/>
        <v>5.5871346325178624E-3</v>
      </c>
    </row>
    <row r="141" spans="1:7" ht="30" x14ac:dyDescent="0.25">
      <c r="A141" s="3" t="s">
        <v>361</v>
      </c>
      <c r="B141" s="3" t="s">
        <v>213</v>
      </c>
      <c r="C141" s="3" t="s">
        <v>214</v>
      </c>
      <c r="D141" s="31" t="s">
        <v>103</v>
      </c>
      <c r="E141" s="8">
        <v>28470</v>
      </c>
      <c r="F141" s="9">
        <v>28848651</v>
      </c>
      <c r="G141" s="11">
        <f t="shared" si="2"/>
        <v>5.5988794377795246E-3</v>
      </c>
    </row>
    <row r="142" spans="1:7" x14ac:dyDescent="0.25">
      <c r="A142" s="3" t="s">
        <v>32</v>
      </c>
      <c r="B142" s="3" t="s">
        <v>175</v>
      </c>
      <c r="C142" s="3" t="s">
        <v>176</v>
      </c>
      <c r="D142" s="31" t="s">
        <v>129</v>
      </c>
      <c r="E142" s="8">
        <v>29000</v>
      </c>
      <c r="F142" s="9">
        <v>29993830</v>
      </c>
      <c r="G142" s="11">
        <f t="shared" si="2"/>
        <v>5.8211331284521639E-3</v>
      </c>
    </row>
    <row r="143" spans="1:7" ht="30" x14ac:dyDescent="0.25">
      <c r="A143" s="3" t="s">
        <v>452</v>
      </c>
      <c r="B143" s="3" t="s">
        <v>297</v>
      </c>
      <c r="C143" s="36" t="s">
        <v>298</v>
      </c>
      <c r="D143" s="31" t="s">
        <v>54</v>
      </c>
      <c r="E143" s="8">
        <v>29997</v>
      </c>
      <c r="F143" s="9">
        <v>30363263.370000001</v>
      </c>
      <c r="G143" s="11">
        <f t="shared" si="2"/>
        <v>5.892831902128708E-3</v>
      </c>
    </row>
    <row r="144" spans="1:7" x14ac:dyDescent="0.25">
      <c r="A144" s="3" t="s">
        <v>400</v>
      </c>
      <c r="B144" s="3" t="s">
        <v>251</v>
      </c>
      <c r="C144" s="3" t="s">
        <v>252</v>
      </c>
      <c r="D144" s="31" t="s">
        <v>68</v>
      </c>
      <c r="E144" s="8">
        <v>30000</v>
      </c>
      <c r="F144" s="9">
        <v>31044600</v>
      </c>
      <c r="G144" s="11">
        <f t="shared" si="2"/>
        <v>6.0250641388427569E-3</v>
      </c>
    </row>
    <row r="145" spans="1:7" ht="30" x14ac:dyDescent="0.25">
      <c r="A145" s="3" t="s">
        <v>416</v>
      </c>
      <c r="B145" s="3" t="s">
        <v>267</v>
      </c>
      <c r="C145" s="3" t="s">
        <v>268</v>
      </c>
      <c r="D145" s="31" t="s">
        <v>113</v>
      </c>
      <c r="E145" s="8">
        <v>30360</v>
      </c>
      <c r="F145" s="9">
        <v>31165754.399999999</v>
      </c>
      <c r="G145" s="11">
        <f t="shared" si="2"/>
        <v>6.0485775044748797E-3</v>
      </c>
    </row>
    <row r="146" spans="1:7" ht="30" x14ac:dyDescent="0.25">
      <c r="A146" s="3" t="s">
        <v>347</v>
      </c>
      <c r="B146" s="3" t="s">
        <v>201</v>
      </c>
      <c r="C146" s="3" t="s">
        <v>202</v>
      </c>
      <c r="D146" s="31" t="s">
        <v>664</v>
      </c>
      <c r="E146" s="8">
        <v>30000</v>
      </c>
      <c r="F146" s="9">
        <v>31241231.699999999</v>
      </c>
      <c r="G146" s="11">
        <f t="shared" si="2"/>
        <v>6.0632259642239726E-3</v>
      </c>
    </row>
    <row r="147" spans="1:7" x14ac:dyDescent="0.25">
      <c r="A147" s="3" t="s">
        <v>459</v>
      </c>
      <c r="B147" s="3" t="s">
        <v>301</v>
      </c>
      <c r="C147" s="38" t="s">
        <v>302</v>
      </c>
      <c r="D147" s="31" t="s">
        <v>111</v>
      </c>
      <c r="E147" s="8">
        <v>30720</v>
      </c>
      <c r="F147" s="9">
        <v>31830835.199999999</v>
      </c>
      <c r="G147" s="11">
        <f t="shared" si="2"/>
        <v>6.1776548473143058E-3</v>
      </c>
    </row>
    <row r="148" spans="1:7" x14ac:dyDescent="0.25">
      <c r="A148" s="3" t="s">
        <v>458</v>
      </c>
      <c r="B148" s="3" t="s">
        <v>301</v>
      </c>
      <c r="C148" s="3" t="s">
        <v>302</v>
      </c>
      <c r="D148" s="31" t="s">
        <v>112</v>
      </c>
      <c r="E148" s="8">
        <v>32000</v>
      </c>
      <c r="F148" s="9">
        <v>32074240</v>
      </c>
      <c r="G148" s="11">
        <f t="shared" si="2"/>
        <v>6.2248942877226928E-3</v>
      </c>
    </row>
    <row r="149" spans="1:7" x14ac:dyDescent="0.25">
      <c r="A149" s="50" t="s">
        <v>441</v>
      </c>
      <c r="B149" s="50" t="s">
        <v>287</v>
      </c>
      <c r="C149" s="50" t="s">
        <v>288</v>
      </c>
      <c r="D149" s="50" t="s">
        <v>665</v>
      </c>
      <c r="E149" s="8">
        <v>33000</v>
      </c>
      <c r="F149" s="9">
        <v>32966010</v>
      </c>
      <c r="G149" s="11">
        <f t="shared" si="2"/>
        <v>6.3979669459980704E-3</v>
      </c>
    </row>
    <row r="150" spans="1:7" ht="30" x14ac:dyDescent="0.25">
      <c r="A150" s="3" t="s">
        <v>451</v>
      </c>
      <c r="B150" s="3" t="s">
        <v>295</v>
      </c>
      <c r="C150" s="3" t="s">
        <v>296</v>
      </c>
      <c r="D150" s="31" t="s">
        <v>165</v>
      </c>
      <c r="E150" s="8">
        <v>32500</v>
      </c>
      <c r="F150" s="9">
        <v>33397325</v>
      </c>
      <c r="G150" s="11">
        <f t="shared" si="2"/>
        <v>6.4816755632469631E-3</v>
      </c>
    </row>
    <row r="151" spans="1:7" x14ac:dyDescent="0.25">
      <c r="A151" s="3" t="s">
        <v>41</v>
      </c>
      <c r="B151" s="3" t="s">
        <v>175</v>
      </c>
      <c r="C151" s="3" t="s">
        <v>176</v>
      </c>
      <c r="D151" s="31" t="s">
        <v>138</v>
      </c>
      <c r="E151" s="8">
        <v>32000</v>
      </c>
      <c r="F151" s="9">
        <v>33554880</v>
      </c>
      <c r="G151" s="11">
        <f t="shared" si="2"/>
        <v>6.512253473105533E-3</v>
      </c>
    </row>
    <row r="152" spans="1:7" x14ac:dyDescent="0.25">
      <c r="A152" s="3" t="s">
        <v>44</v>
      </c>
      <c r="B152" s="3" t="s">
        <v>175</v>
      </c>
      <c r="C152" s="3" t="s">
        <v>176</v>
      </c>
      <c r="D152" s="38" t="s">
        <v>95</v>
      </c>
      <c r="E152" s="8">
        <v>29440</v>
      </c>
      <c r="F152" s="9">
        <v>33739590.649999999</v>
      </c>
      <c r="G152" s="11">
        <f t="shared" si="2"/>
        <v>6.5481016886849682E-3</v>
      </c>
    </row>
    <row r="153" spans="1:7" ht="30" x14ac:dyDescent="0.25">
      <c r="A153" s="3" t="s">
        <v>385</v>
      </c>
      <c r="B153" s="3" t="s">
        <v>247</v>
      </c>
      <c r="C153" s="3" t="s">
        <v>248</v>
      </c>
      <c r="D153" s="38" t="s">
        <v>666</v>
      </c>
      <c r="E153" s="8">
        <v>33065</v>
      </c>
      <c r="F153" s="9">
        <v>34135644.700000003</v>
      </c>
      <c r="G153" s="11">
        <f t="shared" si="2"/>
        <v>6.6249669423425594E-3</v>
      </c>
    </row>
    <row r="154" spans="1:7" x14ac:dyDescent="0.25">
      <c r="A154" s="3" t="s">
        <v>409</v>
      </c>
      <c r="B154" s="3" t="s">
        <v>261</v>
      </c>
      <c r="C154" s="3" t="s">
        <v>262</v>
      </c>
      <c r="D154" s="38" t="s">
        <v>84</v>
      </c>
      <c r="E154" s="8">
        <v>34415</v>
      </c>
      <c r="F154" s="9">
        <v>34146218.850000001</v>
      </c>
      <c r="G154" s="11">
        <f t="shared" si="2"/>
        <v>6.6270191489087174E-3</v>
      </c>
    </row>
    <row r="155" spans="1:7" ht="30" x14ac:dyDescent="0.25">
      <c r="A155" s="3" t="s">
        <v>576</v>
      </c>
      <c r="B155" s="3" t="s">
        <v>315</v>
      </c>
      <c r="C155" s="38" t="s">
        <v>316</v>
      </c>
      <c r="D155" s="39" t="s">
        <v>49</v>
      </c>
      <c r="E155" s="8">
        <v>35722</v>
      </c>
      <c r="F155" s="9">
        <v>34319911.5</v>
      </c>
      <c r="G155" s="11">
        <f t="shared" si="2"/>
        <v>6.6607290165409481E-3</v>
      </c>
    </row>
    <row r="156" spans="1:7" ht="30" x14ac:dyDescent="0.25">
      <c r="A156" s="3" t="s">
        <v>457</v>
      </c>
      <c r="B156" s="3" t="s">
        <v>627</v>
      </c>
      <c r="C156" s="3" t="s">
        <v>300</v>
      </c>
      <c r="D156" s="31" t="s">
        <v>53</v>
      </c>
      <c r="E156" s="8">
        <v>34949</v>
      </c>
      <c r="F156" s="9">
        <v>34348925.670000002</v>
      </c>
      <c r="G156" s="11">
        <f t="shared" si="2"/>
        <v>6.6663600195232802E-3</v>
      </c>
    </row>
    <row r="157" spans="1:7" ht="30" x14ac:dyDescent="0.25">
      <c r="A157" s="3" t="s">
        <v>390</v>
      </c>
      <c r="B157" s="3" t="s">
        <v>249</v>
      </c>
      <c r="C157" s="3" t="s">
        <v>250</v>
      </c>
      <c r="D157" s="38" t="s">
        <v>79</v>
      </c>
      <c r="E157" s="8">
        <v>34629</v>
      </c>
      <c r="F157" s="9">
        <v>34517840.909999996</v>
      </c>
      <c r="G157" s="11">
        <f t="shared" si="2"/>
        <v>6.6991426984763982E-3</v>
      </c>
    </row>
    <row r="158" spans="1:7" x14ac:dyDescent="0.25">
      <c r="A158" s="3" t="s">
        <v>344</v>
      </c>
      <c r="B158" s="3" t="s">
        <v>195</v>
      </c>
      <c r="C158" s="3" t="s">
        <v>196</v>
      </c>
      <c r="D158" s="31" t="s">
        <v>667</v>
      </c>
      <c r="E158" s="8">
        <v>34000</v>
      </c>
      <c r="F158" s="9">
        <v>35592220</v>
      </c>
      <c r="G158" s="11">
        <f t="shared" si="2"/>
        <v>6.9076557064288776E-3</v>
      </c>
    </row>
    <row r="159" spans="1:7" ht="30" x14ac:dyDescent="0.25">
      <c r="A159" s="3" t="s">
        <v>408</v>
      </c>
      <c r="B159" s="3" t="s">
        <v>259</v>
      </c>
      <c r="C159" s="50" t="s">
        <v>260</v>
      </c>
      <c r="D159" s="38" t="s">
        <v>92</v>
      </c>
      <c r="E159" s="8">
        <v>35060</v>
      </c>
      <c r="F159" s="9">
        <v>36300773.399999999</v>
      </c>
      <c r="G159" s="11">
        <f t="shared" si="2"/>
        <v>7.0451701108919761E-3</v>
      </c>
    </row>
    <row r="160" spans="1:7" x14ac:dyDescent="0.25">
      <c r="A160" s="3" t="s">
        <v>345</v>
      </c>
      <c r="B160" s="3" t="s">
        <v>197</v>
      </c>
      <c r="C160" s="3" t="s">
        <v>198</v>
      </c>
      <c r="D160" s="31" t="s">
        <v>153</v>
      </c>
      <c r="E160" s="8">
        <v>35000</v>
      </c>
      <c r="F160" s="9">
        <v>36598450</v>
      </c>
      <c r="G160" s="11">
        <f t="shared" si="2"/>
        <v>7.1029424966734854E-3</v>
      </c>
    </row>
    <row r="161" spans="1:7" ht="30" x14ac:dyDescent="0.25">
      <c r="A161" s="3" t="s">
        <v>386</v>
      </c>
      <c r="B161" s="3" t="s">
        <v>249</v>
      </c>
      <c r="C161" s="39" t="s">
        <v>250</v>
      </c>
      <c r="D161" s="31" t="s">
        <v>668</v>
      </c>
      <c r="E161" s="8">
        <v>34526</v>
      </c>
      <c r="F161" s="9">
        <v>37234219.439999998</v>
      </c>
      <c r="G161" s="11">
        <f t="shared" si="2"/>
        <v>7.2263311585830008E-3</v>
      </c>
    </row>
    <row r="162" spans="1:7" x14ac:dyDescent="0.25">
      <c r="A162" s="3" t="s">
        <v>336</v>
      </c>
      <c r="B162" s="3" t="s">
        <v>191</v>
      </c>
      <c r="C162" s="3" t="s">
        <v>192</v>
      </c>
      <c r="D162" s="31" t="s">
        <v>110</v>
      </c>
      <c r="E162" s="8">
        <v>38000</v>
      </c>
      <c r="F162" s="9">
        <v>37662560</v>
      </c>
      <c r="G162" s="11">
        <f t="shared" si="2"/>
        <v>7.3094625033987767E-3</v>
      </c>
    </row>
    <row r="163" spans="1:7" x14ac:dyDescent="0.25">
      <c r="A163" s="3" t="s">
        <v>691</v>
      </c>
      <c r="B163" s="3" t="s">
        <v>690</v>
      </c>
      <c r="C163" s="40" t="s">
        <v>692</v>
      </c>
      <c r="D163" s="31" t="s">
        <v>683</v>
      </c>
      <c r="E163" s="8">
        <v>40000</v>
      </c>
      <c r="F163" s="9">
        <v>39047200</v>
      </c>
      <c r="G163" s="11">
        <f t="shared" si="2"/>
        <v>7.5781902309007328E-3</v>
      </c>
    </row>
    <row r="164" spans="1:7" x14ac:dyDescent="0.25">
      <c r="A164" s="3" t="s">
        <v>326</v>
      </c>
      <c r="B164" s="3" t="s">
        <v>183</v>
      </c>
      <c r="C164" s="48" t="s">
        <v>184</v>
      </c>
      <c r="D164" s="31" t="s">
        <v>80</v>
      </c>
      <c r="E164" s="8">
        <v>42700</v>
      </c>
      <c r="F164" s="9">
        <v>41660664.490000002</v>
      </c>
      <c r="G164" s="11">
        <f t="shared" si="2"/>
        <v>8.085405372240546E-3</v>
      </c>
    </row>
    <row r="165" spans="1:7" x14ac:dyDescent="0.25">
      <c r="A165" s="3" t="s">
        <v>369</v>
      </c>
      <c r="B165" s="3" t="s">
        <v>223</v>
      </c>
      <c r="C165" s="53" t="s">
        <v>224</v>
      </c>
      <c r="D165" s="31" t="s">
        <v>71</v>
      </c>
      <c r="E165" s="8">
        <v>42000</v>
      </c>
      <c r="F165" s="9">
        <v>41858040</v>
      </c>
      <c r="G165" s="11">
        <f t="shared" si="2"/>
        <v>8.1237115545455783E-3</v>
      </c>
    </row>
    <row r="166" spans="1:7" x14ac:dyDescent="0.25">
      <c r="A166" s="3" t="s">
        <v>45</v>
      </c>
      <c r="B166" s="3" t="s">
        <v>175</v>
      </c>
      <c r="C166" s="36" t="s">
        <v>176</v>
      </c>
      <c r="D166" s="31" t="s">
        <v>96</v>
      </c>
      <c r="E166" s="8">
        <v>40301</v>
      </c>
      <c r="F166" s="9">
        <v>42058617.049999997</v>
      </c>
      <c r="G166" s="11">
        <f t="shared" si="2"/>
        <v>8.1626390843262762E-3</v>
      </c>
    </row>
    <row r="167" spans="1:7" x14ac:dyDescent="0.25">
      <c r="A167" s="3" t="s">
        <v>40</v>
      </c>
      <c r="B167" s="3" t="s">
        <v>175</v>
      </c>
      <c r="C167" s="56" t="s">
        <v>176</v>
      </c>
      <c r="D167" s="31" t="s">
        <v>137</v>
      </c>
      <c r="E167" s="8">
        <v>41337</v>
      </c>
      <c r="F167" s="9">
        <v>42076518.93</v>
      </c>
      <c r="G167" s="11">
        <f t="shared" si="2"/>
        <v>8.1661134397763672E-3</v>
      </c>
    </row>
    <row r="168" spans="1:7" ht="30" x14ac:dyDescent="0.25">
      <c r="A168" s="3" t="s">
        <v>339</v>
      </c>
      <c r="B168" s="3" t="s">
        <v>193</v>
      </c>
      <c r="C168" s="26" t="s">
        <v>194</v>
      </c>
      <c r="D168" s="31" t="s">
        <v>122</v>
      </c>
      <c r="E168" s="8">
        <v>40500</v>
      </c>
      <c r="F168" s="9">
        <v>42597090</v>
      </c>
      <c r="G168" s="11">
        <f t="shared" si="2"/>
        <v>8.2671446685754491E-3</v>
      </c>
    </row>
    <row r="169" spans="1:7" x14ac:dyDescent="0.25">
      <c r="A169" s="3" t="s">
        <v>619</v>
      </c>
      <c r="B169" s="3" t="s">
        <v>175</v>
      </c>
      <c r="C169" s="56" t="s">
        <v>176</v>
      </c>
      <c r="D169" s="31" t="s">
        <v>618</v>
      </c>
      <c r="E169" s="8">
        <v>47950</v>
      </c>
      <c r="F169" s="9">
        <v>44578156</v>
      </c>
      <c r="G169" s="11">
        <f t="shared" si="2"/>
        <v>8.6516253741822438E-3</v>
      </c>
    </row>
    <row r="170" spans="1:7" ht="30" x14ac:dyDescent="0.25">
      <c r="A170" s="3" t="s">
        <v>358</v>
      </c>
      <c r="B170" s="3" t="s">
        <v>213</v>
      </c>
      <c r="C170" s="55" t="s">
        <v>214</v>
      </c>
      <c r="D170" s="31" t="s">
        <v>669</v>
      </c>
      <c r="E170" s="8">
        <v>44756</v>
      </c>
      <c r="F170" s="9">
        <v>44684390.399999999</v>
      </c>
      <c r="G170" s="11">
        <f t="shared" si="2"/>
        <v>8.672243100735378E-3</v>
      </c>
    </row>
    <row r="171" spans="1:7" x14ac:dyDescent="0.25">
      <c r="A171" s="3" t="s">
        <v>370</v>
      </c>
      <c r="B171" s="3" t="s">
        <v>225</v>
      </c>
      <c r="C171" s="3" t="s">
        <v>226</v>
      </c>
      <c r="D171" s="31" t="s">
        <v>73</v>
      </c>
      <c r="E171" s="8">
        <v>47100</v>
      </c>
      <c r="F171" s="9">
        <v>46922023.229999997</v>
      </c>
      <c r="G171" s="11">
        <f t="shared" si="2"/>
        <v>9.106517703079433E-3</v>
      </c>
    </row>
    <row r="172" spans="1:7" ht="30" x14ac:dyDescent="0.25">
      <c r="A172" s="3" t="s">
        <v>363</v>
      </c>
      <c r="B172" s="3" t="s">
        <v>213</v>
      </c>
      <c r="C172" s="48" t="s">
        <v>214</v>
      </c>
      <c r="D172" s="31" t="s">
        <v>105</v>
      </c>
      <c r="E172" s="8">
        <v>45992</v>
      </c>
      <c r="F172" s="9">
        <v>47104086.560000002</v>
      </c>
      <c r="G172" s="11">
        <f t="shared" si="2"/>
        <v>9.1418521329184807E-3</v>
      </c>
    </row>
    <row r="173" spans="1:7" x14ac:dyDescent="0.25">
      <c r="A173" s="3" t="s">
        <v>686</v>
      </c>
      <c r="B173" s="3" t="s">
        <v>271</v>
      </c>
      <c r="C173" s="47" t="s">
        <v>272</v>
      </c>
      <c r="D173" s="31" t="s">
        <v>681</v>
      </c>
      <c r="E173" s="8">
        <v>46262</v>
      </c>
      <c r="F173" s="9">
        <v>47538368.579999998</v>
      </c>
      <c r="G173" s="11">
        <f t="shared" si="2"/>
        <v>9.2261365825440575E-3</v>
      </c>
    </row>
    <row r="174" spans="1:7" ht="30" x14ac:dyDescent="0.25">
      <c r="A174" s="3" t="s">
        <v>449</v>
      </c>
      <c r="B174" s="3" t="s">
        <v>293</v>
      </c>
      <c r="C174" s="3" t="s">
        <v>294</v>
      </c>
      <c r="D174" s="31" t="s">
        <v>163</v>
      </c>
      <c r="E174" s="8">
        <v>50400</v>
      </c>
      <c r="F174" s="9">
        <v>48589632</v>
      </c>
      <c r="G174" s="11">
        <f t="shared" si="2"/>
        <v>9.4301633547466054E-3</v>
      </c>
    </row>
    <row r="175" spans="1:7" ht="30" x14ac:dyDescent="0.25">
      <c r="A175" s="3" t="s">
        <v>446</v>
      </c>
      <c r="B175" s="3" t="s">
        <v>291</v>
      </c>
      <c r="C175" s="38" t="s">
        <v>292</v>
      </c>
      <c r="D175" s="31" t="s">
        <v>670</v>
      </c>
      <c r="E175" s="8">
        <v>47503</v>
      </c>
      <c r="F175" s="9">
        <v>48673473.920000002</v>
      </c>
      <c r="G175" s="11">
        <f t="shared" si="2"/>
        <v>9.4464352005917355E-3</v>
      </c>
    </row>
    <row r="176" spans="1:7" ht="30" x14ac:dyDescent="0.25">
      <c r="A176" s="3" t="s">
        <v>378</v>
      </c>
      <c r="B176" s="3" t="s">
        <v>239</v>
      </c>
      <c r="C176" s="3" t="s">
        <v>240</v>
      </c>
      <c r="D176" s="31" t="s">
        <v>671</v>
      </c>
      <c r="E176" s="8">
        <v>48000</v>
      </c>
      <c r="F176" s="9">
        <v>49032000</v>
      </c>
      <c r="G176" s="11">
        <f t="shared" si="2"/>
        <v>9.5160171126617201E-3</v>
      </c>
    </row>
    <row r="177" spans="1:7" x14ac:dyDescent="0.25">
      <c r="A177" s="3" t="s">
        <v>333</v>
      </c>
      <c r="B177" s="3" t="s">
        <v>189</v>
      </c>
      <c r="C177" s="39" t="s">
        <v>190</v>
      </c>
      <c r="D177" s="31" t="s">
        <v>109</v>
      </c>
      <c r="E177" s="8">
        <v>50000</v>
      </c>
      <c r="F177" s="9">
        <v>49966500</v>
      </c>
      <c r="G177" s="11">
        <f t="shared" si="2"/>
        <v>9.6973827104709556E-3</v>
      </c>
    </row>
    <row r="178" spans="1:7" x14ac:dyDescent="0.25">
      <c r="A178" s="3" t="s">
        <v>375</v>
      </c>
      <c r="B178" s="3" t="s">
        <v>235</v>
      </c>
      <c r="C178" s="3" t="s">
        <v>236</v>
      </c>
      <c r="D178" s="31" t="s">
        <v>673</v>
      </c>
      <c r="E178" s="8">
        <v>49775</v>
      </c>
      <c r="F178" s="9">
        <v>50709774.5</v>
      </c>
      <c r="G178" s="11">
        <f t="shared" si="2"/>
        <v>9.8416357056864273E-3</v>
      </c>
    </row>
    <row r="179" spans="1:7" x14ac:dyDescent="0.25">
      <c r="A179" s="3" t="s">
        <v>569</v>
      </c>
      <c r="B179" s="3" t="s">
        <v>313</v>
      </c>
      <c r="C179" s="3" t="s">
        <v>314</v>
      </c>
      <c r="D179" s="31" t="s">
        <v>59</v>
      </c>
      <c r="E179" s="8">
        <v>49172</v>
      </c>
      <c r="F179" s="9">
        <v>50780907.840000004</v>
      </c>
      <c r="G179" s="11">
        <f t="shared" si="2"/>
        <v>9.8554410997295193E-3</v>
      </c>
    </row>
    <row r="180" spans="1:7" x14ac:dyDescent="0.25">
      <c r="A180" s="3" t="s">
        <v>429</v>
      </c>
      <c r="B180" s="3" t="s">
        <v>273</v>
      </c>
      <c r="C180" s="3" t="s">
        <v>274</v>
      </c>
      <c r="D180" s="31" t="s">
        <v>140</v>
      </c>
      <c r="E180" s="8">
        <v>50000</v>
      </c>
      <c r="F180" s="9">
        <v>51454500</v>
      </c>
      <c r="G180" s="11">
        <f t="shared" si="2"/>
        <v>9.9861703076246627E-3</v>
      </c>
    </row>
    <row r="181" spans="1:7" x14ac:dyDescent="0.25">
      <c r="A181" s="3" t="s">
        <v>38</v>
      </c>
      <c r="B181" s="3" t="s">
        <v>175</v>
      </c>
      <c r="C181" s="3" t="s">
        <v>176</v>
      </c>
      <c r="D181" s="31" t="s">
        <v>135</v>
      </c>
      <c r="E181" s="8">
        <v>52903</v>
      </c>
      <c r="F181" s="9">
        <v>52101519.549999997</v>
      </c>
      <c r="G181" s="11">
        <f t="shared" si="2"/>
        <v>1.0111742364853139E-2</v>
      </c>
    </row>
    <row r="182" spans="1:7" ht="30" x14ac:dyDescent="0.25">
      <c r="A182" s="3" t="s">
        <v>687</v>
      </c>
      <c r="B182" s="3" t="s">
        <v>213</v>
      </c>
      <c r="C182" s="3" t="s">
        <v>214</v>
      </c>
      <c r="D182" s="31" t="s">
        <v>682</v>
      </c>
      <c r="E182" s="8">
        <v>56100</v>
      </c>
      <c r="F182" s="9">
        <v>55218669</v>
      </c>
      <c r="G182" s="11">
        <f t="shared" si="2"/>
        <v>1.0716711517833318E-2</v>
      </c>
    </row>
    <row r="183" spans="1:7" ht="30" x14ac:dyDescent="0.25">
      <c r="A183" s="31" t="s">
        <v>438</v>
      </c>
      <c r="B183" s="3" t="s">
        <v>283</v>
      </c>
      <c r="C183" s="3" t="s">
        <v>284</v>
      </c>
      <c r="D183" s="31" t="s">
        <v>658</v>
      </c>
      <c r="E183" s="8">
        <v>53635</v>
      </c>
      <c r="F183" s="9">
        <v>55456980.950000003</v>
      </c>
      <c r="G183" s="11">
        <f t="shared" si="2"/>
        <v>1.076296254969724E-2</v>
      </c>
    </row>
    <row r="184" spans="1:7" ht="30" x14ac:dyDescent="0.25">
      <c r="A184" s="3" t="s">
        <v>456</v>
      </c>
      <c r="B184" s="3" t="s">
        <v>627</v>
      </c>
      <c r="C184" s="56" t="s">
        <v>300</v>
      </c>
      <c r="D184" s="31" t="s">
        <v>674</v>
      </c>
      <c r="E184" s="8">
        <v>55000</v>
      </c>
      <c r="F184" s="9">
        <v>55912450</v>
      </c>
      <c r="G184" s="11">
        <f t="shared" si="2"/>
        <v>1.0851358929083921E-2</v>
      </c>
    </row>
    <row r="185" spans="1:7" ht="30" x14ac:dyDescent="0.25">
      <c r="A185" s="45" t="s">
        <v>417</v>
      </c>
      <c r="B185" s="45" t="s">
        <v>267</v>
      </c>
      <c r="C185" s="56" t="s">
        <v>268</v>
      </c>
      <c r="D185" s="50" t="s">
        <v>119</v>
      </c>
      <c r="E185" s="8">
        <v>53130</v>
      </c>
      <c r="F185" s="9">
        <v>58056213.600000001</v>
      </c>
      <c r="G185" s="11">
        <f t="shared" si="2"/>
        <v>1.1267415608458642E-2</v>
      </c>
    </row>
    <row r="186" spans="1:7" ht="30" x14ac:dyDescent="0.25">
      <c r="A186" s="3" t="s">
        <v>387</v>
      </c>
      <c r="B186" s="3" t="s">
        <v>249</v>
      </c>
      <c r="C186" s="3" t="s">
        <v>250</v>
      </c>
      <c r="D186" s="31" t="s">
        <v>78</v>
      </c>
      <c r="E186" s="8">
        <v>60000</v>
      </c>
      <c r="F186" s="9">
        <v>61141800</v>
      </c>
      <c r="G186" s="11">
        <f t="shared" si="2"/>
        <v>1.1866259077723535E-2</v>
      </c>
    </row>
    <row r="187" spans="1:7" ht="30" x14ac:dyDescent="0.25">
      <c r="A187" s="3" t="s">
        <v>359</v>
      </c>
      <c r="B187" s="3" t="s">
        <v>213</v>
      </c>
      <c r="C187" s="3" t="s">
        <v>214</v>
      </c>
      <c r="D187" s="31" t="s">
        <v>102</v>
      </c>
      <c r="E187" s="8">
        <v>60000</v>
      </c>
      <c r="F187" s="9">
        <v>61499480.399999999</v>
      </c>
      <c r="G187" s="11">
        <f t="shared" si="2"/>
        <v>1.1935676862175804E-2</v>
      </c>
    </row>
    <row r="188" spans="1:7" ht="30" x14ac:dyDescent="0.25">
      <c r="A188" s="3" t="s">
        <v>338</v>
      </c>
      <c r="B188" s="3" t="s">
        <v>193</v>
      </c>
      <c r="C188" s="53" t="s">
        <v>194</v>
      </c>
      <c r="D188" s="31" t="s">
        <v>121</v>
      </c>
      <c r="E188" s="8">
        <v>59307</v>
      </c>
      <c r="F188" s="9">
        <v>61503731.280000001</v>
      </c>
      <c r="G188" s="11">
        <f t="shared" si="2"/>
        <v>1.193650186313077E-2</v>
      </c>
    </row>
    <row r="189" spans="1:7" ht="30" x14ac:dyDescent="0.25">
      <c r="A189" s="38" t="s">
        <v>388</v>
      </c>
      <c r="B189" s="38" t="s">
        <v>249</v>
      </c>
      <c r="C189" s="50" t="s">
        <v>250</v>
      </c>
      <c r="D189" s="38" t="s">
        <v>74</v>
      </c>
      <c r="E189" s="8">
        <v>63997</v>
      </c>
      <c r="F189" s="9">
        <v>66725192.109999999</v>
      </c>
      <c r="G189" s="11">
        <f t="shared" si="2"/>
        <v>1.2949870899910279E-2</v>
      </c>
    </row>
    <row r="190" spans="1:7" ht="30" x14ac:dyDescent="0.25">
      <c r="A190" s="3" t="s">
        <v>364</v>
      </c>
      <c r="B190" s="3" t="s">
        <v>215</v>
      </c>
      <c r="C190" s="3" t="s">
        <v>216</v>
      </c>
      <c r="D190" s="31" t="s">
        <v>676</v>
      </c>
      <c r="E190" s="8">
        <v>65219</v>
      </c>
      <c r="F190" s="9">
        <v>67557101.150000006</v>
      </c>
      <c r="G190" s="11">
        <f t="shared" si="2"/>
        <v>1.3111325881571604E-2</v>
      </c>
    </row>
    <row r="191" spans="1:7" ht="29.25" customHeight="1" x14ac:dyDescent="0.25">
      <c r="A191" s="3" t="s">
        <v>453</v>
      </c>
      <c r="B191" s="3" t="s">
        <v>297</v>
      </c>
      <c r="C191" s="3" t="s">
        <v>298</v>
      </c>
      <c r="D191" s="31" t="s">
        <v>677</v>
      </c>
      <c r="E191" s="8">
        <v>67033</v>
      </c>
      <c r="F191" s="9">
        <v>67864879.530000001</v>
      </c>
      <c r="G191" s="11">
        <f t="shared" si="2"/>
        <v>1.3171058797442611E-2</v>
      </c>
    </row>
    <row r="192" spans="1:7" ht="36" customHeight="1" x14ac:dyDescent="0.25">
      <c r="A192" s="3" t="s">
        <v>575</v>
      </c>
      <c r="B192" s="3" t="s">
        <v>315</v>
      </c>
      <c r="C192" s="3" t="s">
        <v>316</v>
      </c>
      <c r="D192" s="31" t="s">
        <v>50</v>
      </c>
      <c r="E192" s="8">
        <v>74800</v>
      </c>
      <c r="F192" s="9">
        <v>73980192</v>
      </c>
      <c r="G192" s="11">
        <f t="shared" si="2"/>
        <v>1.4357904492372323E-2</v>
      </c>
    </row>
    <row r="193" spans="1:7" ht="26.25" customHeight="1" x14ac:dyDescent="0.25">
      <c r="A193" s="3" t="s">
        <v>402</v>
      </c>
      <c r="B193" s="3" t="s">
        <v>253</v>
      </c>
      <c r="C193" s="38" t="s">
        <v>254</v>
      </c>
      <c r="D193" s="31" t="s">
        <v>72</v>
      </c>
      <c r="E193" s="8">
        <v>74570</v>
      </c>
      <c r="F193" s="9">
        <v>76287347.099999994</v>
      </c>
      <c r="G193" s="11">
        <f t="shared" si="2"/>
        <v>1.4805671816021463E-2</v>
      </c>
    </row>
    <row r="194" spans="1:7" ht="27.75" customHeight="1" x14ac:dyDescent="0.25">
      <c r="A194" s="38" t="s">
        <v>437</v>
      </c>
      <c r="B194" s="3" t="s">
        <v>281</v>
      </c>
      <c r="C194" s="3" t="s">
        <v>282</v>
      </c>
      <c r="D194" s="31" t="s">
        <v>149</v>
      </c>
      <c r="E194" s="8">
        <v>80000</v>
      </c>
      <c r="F194" s="9">
        <v>79632000</v>
      </c>
      <c r="G194" s="11">
        <f t="shared" si="2"/>
        <v>1.5454794312193631E-2</v>
      </c>
    </row>
    <row r="195" spans="1:7" ht="30" customHeight="1" x14ac:dyDescent="0.25">
      <c r="A195" s="38" t="s">
        <v>570</v>
      </c>
      <c r="B195" s="38" t="s">
        <v>313</v>
      </c>
      <c r="C195" s="38" t="s">
        <v>314</v>
      </c>
      <c r="D195" s="31" t="s">
        <v>60</v>
      </c>
      <c r="E195" s="8">
        <v>80174</v>
      </c>
      <c r="F195" s="9">
        <v>80695131</v>
      </c>
      <c r="G195" s="11">
        <f t="shared" si="2"/>
        <v>1.5661124316864075E-2</v>
      </c>
    </row>
    <row r="196" spans="1:7" ht="31.5" customHeight="1" x14ac:dyDescent="0.25">
      <c r="A196" s="38" t="s">
        <v>42</v>
      </c>
      <c r="B196" s="3" t="s">
        <v>175</v>
      </c>
      <c r="C196" s="56" t="s">
        <v>176</v>
      </c>
      <c r="D196" s="31" t="s">
        <v>139</v>
      </c>
      <c r="E196" s="8">
        <v>88415</v>
      </c>
      <c r="F196" s="9">
        <v>88567073.799999997</v>
      </c>
      <c r="G196" s="11">
        <f t="shared" si="2"/>
        <v>1.7188892761852943E-2</v>
      </c>
    </row>
    <row r="197" spans="1:7" ht="30.75" customHeight="1" x14ac:dyDescent="0.25">
      <c r="A197" s="38" t="s">
        <v>572</v>
      </c>
      <c r="B197" s="3" t="s">
        <v>313</v>
      </c>
      <c r="C197" s="56" t="s">
        <v>314</v>
      </c>
      <c r="D197" s="31" t="s">
        <v>62</v>
      </c>
      <c r="E197" s="8">
        <v>86750</v>
      </c>
      <c r="F197" s="9">
        <v>89654390</v>
      </c>
      <c r="G197" s="11">
        <f t="shared" ref="G197:G205" si="3">F197/$F$273</f>
        <v>1.7399916574181103E-2</v>
      </c>
    </row>
    <row r="198" spans="1:7" ht="30" customHeight="1" x14ac:dyDescent="0.25">
      <c r="A198" s="38" t="s">
        <v>43</v>
      </c>
      <c r="B198" s="3" t="s">
        <v>175</v>
      </c>
      <c r="C198" s="56" t="s">
        <v>176</v>
      </c>
      <c r="D198" s="31" t="s">
        <v>94</v>
      </c>
      <c r="E198" s="8">
        <v>72221</v>
      </c>
      <c r="F198" s="9">
        <v>95961845.829999998</v>
      </c>
      <c r="G198" s="11">
        <f t="shared" si="3"/>
        <v>1.8624053007849684E-2</v>
      </c>
    </row>
    <row r="199" spans="1:7" ht="30.75" customHeight="1" x14ac:dyDescent="0.25">
      <c r="A199" s="38" t="s">
        <v>34</v>
      </c>
      <c r="B199" s="38" t="s">
        <v>175</v>
      </c>
      <c r="C199" s="56" t="s">
        <v>176</v>
      </c>
      <c r="D199" s="31" t="s">
        <v>131</v>
      </c>
      <c r="E199" s="8">
        <v>94991</v>
      </c>
      <c r="F199" s="9">
        <v>97442717.709999993</v>
      </c>
      <c r="G199" s="11">
        <f t="shared" si="3"/>
        <v>1.8911457195966413E-2</v>
      </c>
    </row>
    <row r="200" spans="1:7" ht="30.75" customHeight="1" x14ac:dyDescent="0.25">
      <c r="A200" s="38" t="s">
        <v>27</v>
      </c>
      <c r="B200" s="38" t="s">
        <v>175</v>
      </c>
      <c r="C200" s="56" t="s">
        <v>176</v>
      </c>
      <c r="D200" s="38" t="s">
        <v>125</v>
      </c>
      <c r="E200" s="8">
        <v>107044</v>
      </c>
      <c r="F200" s="9">
        <v>108796310.28</v>
      </c>
      <c r="G200" s="11">
        <f t="shared" si="3"/>
        <v>2.1114936172681804E-2</v>
      </c>
    </row>
    <row r="201" spans="1:7" ht="30.75" customHeight="1" x14ac:dyDescent="0.25">
      <c r="A201" s="38" t="s">
        <v>381</v>
      </c>
      <c r="B201" s="38" t="s">
        <v>243</v>
      </c>
      <c r="C201" s="56" t="s">
        <v>244</v>
      </c>
      <c r="D201" s="38" t="s">
        <v>159</v>
      </c>
      <c r="E201" s="8">
        <v>110635</v>
      </c>
      <c r="F201" s="9">
        <v>111836496.09999999</v>
      </c>
      <c r="G201" s="11">
        <f t="shared" si="3"/>
        <v>2.170496840242547E-2</v>
      </c>
    </row>
    <row r="202" spans="1:7" ht="30.75" customHeight="1" x14ac:dyDescent="0.25">
      <c r="A202" s="50" t="s">
        <v>418</v>
      </c>
      <c r="B202" s="50" t="s">
        <v>267</v>
      </c>
      <c r="C202" s="56" t="s">
        <v>268</v>
      </c>
      <c r="D202" s="50" t="s">
        <v>114</v>
      </c>
      <c r="E202" s="8">
        <v>110795</v>
      </c>
      <c r="F202" s="9">
        <v>115934780.05</v>
      </c>
      <c r="G202" s="11">
        <f t="shared" si="3"/>
        <v>2.250035386907474E-2</v>
      </c>
    </row>
    <row r="203" spans="1:7" ht="15" customHeight="1" x14ac:dyDescent="0.25">
      <c r="A203" s="45" t="s">
        <v>431</v>
      </c>
      <c r="B203" s="45" t="s">
        <v>275</v>
      </c>
      <c r="C203" s="56" t="s">
        <v>276</v>
      </c>
      <c r="D203" s="55" t="s">
        <v>142</v>
      </c>
      <c r="E203" s="8">
        <v>112999</v>
      </c>
      <c r="F203" s="9">
        <v>117340421.58</v>
      </c>
      <c r="G203" s="11">
        <f t="shared" si="3"/>
        <v>2.2773157524927E-2</v>
      </c>
    </row>
    <row r="204" spans="1:7" x14ac:dyDescent="0.25">
      <c r="A204" s="45" t="s">
        <v>33</v>
      </c>
      <c r="B204" s="45" t="s">
        <v>175</v>
      </c>
      <c r="C204" s="56" t="s">
        <v>176</v>
      </c>
      <c r="D204" s="45" t="s">
        <v>130</v>
      </c>
      <c r="E204" s="8">
        <v>127109</v>
      </c>
      <c r="F204" s="9">
        <v>137448046.06</v>
      </c>
      <c r="G204" s="11">
        <f t="shared" si="3"/>
        <v>2.6675598760174505E-2</v>
      </c>
    </row>
    <row r="205" spans="1:7" ht="16.5" customHeight="1" x14ac:dyDescent="0.25">
      <c r="A205" s="3" t="s">
        <v>319</v>
      </c>
      <c r="B205" s="3"/>
      <c r="C205" s="3"/>
      <c r="D205" s="3"/>
      <c r="E205" s="8"/>
      <c r="F205" s="9">
        <f>SUM(F5:F204)</f>
        <v>4809433983.170002</v>
      </c>
      <c r="G205" s="11">
        <f t="shared" si="3"/>
        <v>0.93340381967006358</v>
      </c>
    </row>
    <row r="206" spans="1:7" ht="16.5" customHeight="1" x14ac:dyDescent="0.25">
      <c r="A206" s="26"/>
      <c r="B206" s="26"/>
      <c r="C206" s="26"/>
      <c r="D206" s="26"/>
      <c r="E206" s="27"/>
      <c r="F206" s="28"/>
      <c r="G206" s="29"/>
    </row>
    <row r="207" spans="1:7" ht="16.5" customHeight="1" x14ac:dyDescent="0.25">
      <c r="A207" s="30" t="s">
        <v>580</v>
      </c>
      <c r="B207" s="26"/>
      <c r="C207" s="26"/>
      <c r="D207" s="26"/>
      <c r="E207" s="27"/>
      <c r="F207" s="28"/>
      <c r="G207" s="29"/>
    </row>
    <row r="208" spans="1:7" ht="28.5" customHeight="1" x14ac:dyDescent="0.25">
      <c r="A208" s="17" t="s">
        <v>0</v>
      </c>
      <c r="B208" s="17" t="s">
        <v>20</v>
      </c>
      <c r="C208" s="17" t="s">
        <v>1</v>
      </c>
      <c r="D208" s="17" t="s">
        <v>22</v>
      </c>
      <c r="E208" s="17" t="s">
        <v>10</v>
      </c>
      <c r="F208" s="36" t="s">
        <v>6</v>
      </c>
      <c r="G208" s="17" t="s">
        <v>2</v>
      </c>
    </row>
    <row r="209" spans="1:7" ht="30" x14ac:dyDescent="0.25">
      <c r="A209" s="17" t="s">
        <v>462</v>
      </c>
      <c r="B209" s="17" t="s">
        <v>305</v>
      </c>
      <c r="C209" s="17" t="s">
        <v>306</v>
      </c>
      <c r="D209" s="56" t="s">
        <v>166</v>
      </c>
      <c r="E209" s="8">
        <v>63200</v>
      </c>
      <c r="F209" s="9">
        <v>9184856</v>
      </c>
      <c r="G209" s="11">
        <f t="shared" ref="G209:G220" si="4">F209/$F$273</f>
        <v>1.7825756011040478E-3</v>
      </c>
    </row>
    <row r="210" spans="1:7" ht="30" x14ac:dyDescent="0.25">
      <c r="A210" s="17" t="s">
        <v>463</v>
      </c>
      <c r="B210" s="17" t="s">
        <v>247</v>
      </c>
      <c r="C210" s="17" t="s">
        <v>248</v>
      </c>
      <c r="D210" s="56" t="s">
        <v>168</v>
      </c>
      <c r="E210" s="8">
        <v>550</v>
      </c>
      <c r="F210" s="9">
        <v>13212100</v>
      </c>
      <c r="G210" s="11">
        <f t="shared" si="4"/>
        <v>2.564173798625345E-3</v>
      </c>
    </row>
    <row r="211" spans="1:7" ht="26.25" customHeight="1" x14ac:dyDescent="0.25">
      <c r="A211" s="17" t="s">
        <v>464</v>
      </c>
      <c r="B211" s="17" t="s">
        <v>307</v>
      </c>
      <c r="C211" s="17" t="s">
        <v>308</v>
      </c>
      <c r="D211" s="56" t="s">
        <v>167</v>
      </c>
      <c r="E211" s="8">
        <v>95000</v>
      </c>
      <c r="F211" s="9">
        <v>29028200</v>
      </c>
      <c r="G211" s="11">
        <f t="shared" si="4"/>
        <v>5.63372589226968E-3</v>
      </c>
    </row>
    <row r="212" spans="1:7" ht="30.75" customHeight="1" x14ac:dyDescent="0.25">
      <c r="A212" s="17" t="s">
        <v>466</v>
      </c>
      <c r="B212" s="17" t="s">
        <v>259</v>
      </c>
      <c r="C212" s="17" t="s">
        <v>260</v>
      </c>
      <c r="D212" s="56" t="s">
        <v>170</v>
      </c>
      <c r="E212" s="8">
        <v>37950</v>
      </c>
      <c r="F212" s="9">
        <v>12515910</v>
      </c>
      <c r="G212" s="11">
        <f t="shared" si="4"/>
        <v>2.4290588542285438E-3</v>
      </c>
    </row>
    <row r="213" spans="1:7" ht="27.75" customHeight="1" x14ac:dyDescent="0.25">
      <c r="A213" s="17" t="s">
        <v>465</v>
      </c>
      <c r="B213" s="17" t="s">
        <v>309</v>
      </c>
      <c r="C213" s="17" t="s">
        <v>310</v>
      </c>
      <c r="D213" s="56" t="s">
        <v>169</v>
      </c>
      <c r="E213" s="8">
        <v>2225</v>
      </c>
      <c r="F213" s="9">
        <v>13975225</v>
      </c>
      <c r="G213" s="11">
        <f t="shared" si="4"/>
        <v>2.7122793329519067E-3</v>
      </c>
    </row>
    <row r="214" spans="1:7" ht="27.75" customHeight="1" x14ac:dyDescent="0.25">
      <c r="A214" s="39" t="s">
        <v>473</v>
      </c>
      <c r="B214" s="39" t="s">
        <v>303</v>
      </c>
      <c r="C214" s="39" t="s">
        <v>304</v>
      </c>
      <c r="D214" s="56" t="s">
        <v>173</v>
      </c>
      <c r="E214" s="8">
        <v>136050</v>
      </c>
      <c r="F214" s="9">
        <v>44591748</v>
      </c>
      <c r="G214" s="11">
        <f t="shared" si="4"/>
        <v>8.6542632780938784E-3</v>
      </c>
    </row>
    <row r="215" spans="1:7" ht="30" x14ac:dyDescent="0.25">
      <c r="A215" s="39" t="s">
        <v>470</v>
      </c>
      <c r="B215" s="39" t="s">
        <v>285</v>
      </c>
      <c r="C215" s="17" t="s">
        <v>286</v>
      </c>
      <c r="D215" s="56" t="s">
        <v>174</v>
      </c>
      <c r="E215" s="8">
        <v>9135</v>
      </c>
      <c r="F215" s="9">
        <v>4430475</v>
      </c>
      <c r="G215" s="11">
        <f t="shared" si="4"/>
        <v>8.5985633702928565E-4</v>
      </c>
    </row>
    <row r="216" spans="1:7" ht="30" customHeight="1" x14ac:dyDescent="0.25">
      <c r="A216" s="17" t="s">
        <v>708</v>
      </c>
      <c r="B216" s="17" t="s">
        <v>707</v>
      </c>
      <c r="C216" s="17" t="s">
        <v>710</v>
      </c>
      <c r="D216" s="56" t="s">
        <v>705</v>
      </c>
      <c r="E216" s="8">
        <v>22500</v>
      </c>
      <c r="F216" s="9">
        <v>5571000</v>
      </c>
      <c r="G216" s="11">
        <f t="shared" si="4"/>
        <v>1.0812067901500744E-3</v>
      </c>
    </row>
    <row r="217" spans="1:7" ht="16.5" customHeight="1" x14ac:dyDescent="0.25">
      <c r="A217" s="17" t="s">
        <v>709</v>
      </c>
      <c r="B217" s="17" t="s">
        <v>279</v>
      </c>
      <c r="C217" s="17" t="s">
        <v>280</v>
      </c>
      <c r="D217" s="56" t="s">
        <v>706</v>
      </c>
      <c r="E217" s="8">
        <v>4175</v>
      </c>
      <c r="F217" s="9">
        <v>7185175</v>
      </c>
      <c r="G217" s="11">
        <f t="shared" si="4"/>
        <v>1.3944821393675391E-3</v>
      </c>
    </row>
    <row r="218" spans="1:7" x14ac:dyDescent="0.25">
      <c r="A218" s="17" t="s">
        <v>468</v>
      </c>
      <c r="B218" s="17" t="s">
        <v>311</v>
      </c>
      <c r="C218" s="17" t="s">
        <v>312</v>
      </c>
      <c r="D218" s="56" t="s">
        <v>171</v>
      </c>
      <c r="E218" s="8">
        <v>6000</v>
      </c>
      <c r="F218" s="9">
        <v>10350000</v>
      </c>
      <c r="G218" s="11">
        <f t="shared" si="4"/>
        <v>2.0087040527828524E-3</v>
      </c>
    </row>
    <row r="219" spans="1:7" ht="30" x14ac:dyDescent="0.25">
      <c r="A219" s="45" t="s">
        <v>467</v>
      </c>
      <c r="B219" s="45" t="s">
        <v>267</v>
      </c>
      <c r="C219" s="45" t="s">
        <v>268</v>
      </c>
      <c r="D219" s="56" t="s">
        <v>172</v>
      </c>
      <c r="E219" s="8">
        <v>28800</v>
      </c>
      <c r="F219" s="9">
        <v>15367680</v>
      </c>
      <c r="G219" s="11">
        <f t="shared" si="4"/>
        <v>2.982523777571979E-3</v>
      </c>
    </row>
    <row r="220" spans="1:7" ht="16.5" customHeight="1" x14ac:dyDescent="0.25">
      <c r="A220" s="17" t="s">
        <v>319</v>
      </c>
      <c r="B220" s="17"/>
      <c r="C220" s="17"/>
      <c r="D220" s="17"/>
      <c r="E220" s="8"/>
      <c r="F220" s="9">
        <f>SUM(F209:F219)</f>
        <v>165412369</v>
      </c>
      <c r="G220" s="11">
        <f t="shared" si="4"/>
        <v>3.2102849854175129E-2</v>
      </c>
    </row>
    <row r="221" spans="1:7" ht="16.5" customHeight="1" x14ac:dyDescent="0.25">
      <c r="A221" s="26"/>
      <c r="B221" s="26"/>
      <c r="C221" s="26"/>
      <c r="D221" s="26"/>
      <c r="E221" s="27"/>
      <c r="F221" s="28"/>
      <c r="G221" s="29"/>
    </row>
    <row r="222" spans="1:7" x14ac:dyDescent="0.25">
      <c r="A222" t="s">
        <v>581</v>
      </c>
    </row>
    <row r="223" spans="1:7" ht="45" customHeight="1" x14ac:dyDescent="0.25">
      <c r="A223" s="2" t="s">
        <v>3</v>
      </c>
      <c r="B223" s="2" t="s">
        <v>1</v>
      </c>
      <c r="C223" s="23" t="s">
        <v>589</v>
      </c>
      <c r="D223" s="2" t="s">
        <v>7</v>
      </c>
      <c r="E223" s="2" t="s">
        <v>5</v>
      </c>
      <c r="F223" s="36" t="s">
        <v>12</v>
      </c>
      <c r="G223" s="2" t="s">
        <v>2</v>
      </c>
    </row>
    <row r="224" spans="1:7" ht="17.25" customHeight="1" x14ac:dyDescent="0.25">
      <c r="A224" s="3" t="s">
        <v>319</v>
      </c>
      <c r="B224" s="3"/>
      <c r="C224" s="3"/>
      <c r="D224" s="3"/>
      <c r="E224" s="8"/>
      <c r="F224" s="9"/>
      <c r="G224" s="11"/>
    </row>
    <row r="226" spans="1:7" x14ac:dyDescent="0.25">
      <c r="A226" t="s">
        <v>582</v>
      </c>
    </row>
    <row r="227" spans="1:7" ht="58.5" customHeight="1" x14ac:dyDescent="0.25">
      <c r="A227" s="2" t="s">
        <v>11</v>
      </c>
      <c r="B227" s="2" t="s">
        <v>8</v>
      </c>
      <c r="C227" s="2" t="s">
        <v>9</v>
      </c>
      <c r="D227" s="2" t="s">
        <v>17</v>
      </c>
      <c r="E227" s="2" t="s">
        <v>10</v>
      </c>
      <c r="F227" s="2" t="s">
        <v>6</v>
      </c>
      <c r="G227" s="2" t="s">
        <v>2</v>
      </c>
    </row>
    <row r="228" spans="1:7" ht="17.25" customHeight="1" x14ac:dyDescent="0.25">
      <c r="A228" s="3" t="s">
        <v>319</v>
      </c>
      <c r="B228" s="3"/>
      <c r="C228" s="3"/>
      <c r="D228" s="3"/>
      <c r="E228" s="8"/>
      <c r="F228" s="9"/>
      <c r="G228" s="11"/>
    </row>
    <row r="230" spans="1:7" x14ac:dyDescent="0.25">
      <c r="A230" t="s">
        <v>583</v>
      </c>
    </row>
    <row r="231" spans="1:7" ht="42.75" customHeight="1" x14ac:dyDescent="0.25">
      <c r="A231" s="2" t="s">
        <v>15</v>
      </c>
      <c r="B231" s="2" t="s">
        <v>14</v>
      </c>
      <c r="C231" s="2" t="s">
        <v>16</v>
      </c>
      <c r="D231" s="66" t="s">
        <v>13</v>
      </c>
      <c r="E231" s="67"/>
      <c r="F231" s="2" t="s">
        <v>6</v>
      </c>
      <c r="G231" s="2" t="s">
        <v>2</v>
      </c>
    </row>
    <row r="232" spans="1:7" ht="17.25" customHeight="1" x14ac:dyDescent="0.25">
      <c r="A232" s="3" t="s">
        <v>319</v>
      </c>
      <c r="B232" s="3"/>
      <c r="C232" s="3"/>
      <c r="D232" s="66"/>
      <c r="E232" s="67"/>
      <c r="F232" s="9"/>
      <c r="G232" s="11"/>
    </row>
    <row r="234" spans="1:7" x14ac:dyDescent="0.25">
      <c r="A234" t="s">
        <v>584</v>
      </c>
    </row>
    <row r="235" spans="1:7" ht="28.5" customHeight="1" x14ac:dyDescent="0.25">
      <c r="A235" s="2" t="s">
        <v>3</v>
      </c>
      <c r="B235" s="21" t="s">
        <v>1</v>
      </c>
      <c r="C235" s="23" t="s">
        <v>589</v>
      </c>
      <c r="D235" s="66" t="s">
        <v>4</v>
      </c>
      <c r="E235" s="67"/>
      <c r="F235" s="4" t="s">
        <v>18</v>
      </c>
      <c r="G235" s="2" t="s">
        <v>2</v>
      </c>
    </row>
    <row r="236" spans="1:7" x14ac:dyDescent="0.25">
      <c r="A236" s="3" t="s">
        <v>321</v>
      </c>
      <c r="B236" s="32">
        <v>1027700167110</v>
      </c>
      <c r="C236" s="44" t="s">
        <v>594</v>
      </c>
      <c r="D236" s="70" t="s">
        <v>320</v>
      </c>
      <c r="E236" s="70"/>
      <c r="F236" s="9">
        <v>15176.55</v>
      </c>
      <c r="G236" s="11">
        <f t="shared" ref="G236:G243" si="5">F236/$F$273</f>
        <v>2.9454297093972554E-6</v>
      </c>
    </row>
    <row r="237" spans="1:7" x14ac:dyDescent="0.25">
      <c r="A237" s="3" t="s">
        <v>321</v>
      </c>
      <c r="B237" s="32">
        <v>1027700167110</v>
      </c>
      <c r="C237" s="44" t="s">
        <v>595</v>
      </c>
      <c r="D237" s="70" t="s">
        <v>320</v>
      </c>
      <c r="E237" s="70"/>
      <c r="F237" s="9">
        <v>9637.17</v>
      </c>
      <c r="G237" s="11">
        <f t="shared" si="5"/>
        <v>1.8703596556866974E-6</v>
      </c>
    </row>
    <row r="238" spans="1:7" x14ac:dyDescent="0.25">
      <c r="A238" s="3" t="s">
        <v>321</v>
      </c>
      <c r="B238" s="32">
        <v>1027700167110</v>
      </c>
      <c r="C238" s="44" t="s">
        <v>593</v>
      </c>
      <c r="D238" s="70" t="s">
        <v>320</v>
      </c>
      <c r="E238" s="70"/>
      <c r="F238" s="9">
        <v>162922.79999999999</v>
      </c>
      <c r="G238" s="11">
        <f t="shared" si="5"/>
        <v>3.1619680062872467E-5</v>
      </c>
    </row>
    <row r="239" spans="1:7" x14ac:dyDescent="0.25">
      <c r="A239" s="3" t="s">
        <v>321</v>
      </c>
      <c r="B239" s="32">
        <v>1027700167110</v>
      </c>
      <c r="C239" s="44" t="s">
        <v>592</v>
      </c>
      <c r="D239" s="70" t="s">
        <v>320</v>
      </c>
      <c r="E239" s="70"/>
      <c r="F239" s="9">
        <v>910.18</v>
      </c>
      <c r="G239" s="11">
        <f t="shared" si="5"/>
        <v>1.7664562847941028E-7</v>
      </c>
    </row>
    <row r="240" spans="1:7" ht="30" x14ac:dyDescent="0.25">
      <c r="A240" s="38" t="s">
        <v>322</v>
      </c>
      <c r="B240" s="32">
        <v>1027700167110</v>
      </c>
      <c r="C240" s="42" t="s">
        <v>693</v>
      </c>
      <c r="D240" s="71" t="s">
        <v>320</v>
      </c>
      <c r="E240" s="71"/>
      <c r="F240" s="9">
        <v>0</v>
      </c>
      <c r="G240" s="11">
        <f t="shared" si="5"/>
        <v>0</v>
      </c>
    </row>
    <row r="241" spans="1:7" ht="30" x14ac:dyDescent="0.25">
      <c r="A241" s="3" t="s">
        <v>322</v>
      </c>
      <c r="B241" s="32">
        <v>1027700167110</v>
      </c>
      <c r="C241" s="44" t="s">
        <v>590</v>
      </c>
      <c r="D241" s="71" t="s">
        <v>320</v>
      </c>
      <c r="E241" s="71"/>
      <c r="F241" s="9">
        <v>2151104.96</v>
      </c>
      <c r="G241" s="11">
        <f t="shared" si="5"/>
        <v>4.1748147353751642E-4</v>
      </c>
    </row>
    <row r="242" spans="1:7" ht="30" x14ac:dyDescent="0.25">
      <c r="A242" s="3" t="s">
        <v>322</v>
      </c>
      <c r="B242" s="32">
        <v>1027700167110</v>
      </c>
      <c r="C242" s="44" t="s">
        <v>591</v>
      </c>
      <c r="D242" s="71" t="s">
        <v>320</v>
      </c>
      <c r="E242" s="71"/>
      <c r="F242" s="9">
        <v>31510.99</v>
      </c>
      <c r="G242" s="11">
        <f t="shared" si="5"/>
        <v>6.1155800309371913E-6</v>
      </c>
    </row>
    <row r="243" spans="1:7" x14ac:dyDescent="0.25">
      <c r="A243" s="3" t="s">
        <v>319</v>
      </c>
      <c r="B243" s="69"/>
      <c r="C243" s="69"/>
      <c r="D243" s="68"/>
      <c r="E243" s="68"/>
      <c r="F243" s="9">
        <f>SUM(F236:F242)</f>
        <v>2371262.6500000004</v>
      </c>
      <c r="G243" s="11">
        <f t="shared" si="5"/>
        <v>4.6020916862488955E-4</v>
      </c>
    </row>
    <row r="245" spans="1:7" ht="15.75" x14ac:dyDescent="0.25">
      <c r="A245" t="s">
        <v>585</v>
      </c>
      <c r="B245" s="12"/>
    </row>
    <row r="246" spans="1:7" ht="30" x14ac:dyDescent="0.25">
      <c r="A246" s="2" t="s">
        <v>19</v>
      </c>
      <c r="B246" s="22" t="s">
        <v>1</v>
      </c>
      <c r="C246" s="33" t="s">
        <v>596</v>
      </c>
      <c r="D246" s="72" t="s">
        <v>600</v>
      </c>
      <c r="E246" s="73"/>
      <c r="F246" s="4" t="s">
        <v>18</v>
      </c>
      <c r="G246" s="2" t="s">
        <v>2</v>
      </c>
    </row>
    <row r="247" spans="1:7" ht="30" x14ac:dyDescent="0.25">
      <c r="A247" s="3" t="s">
        <v>321</v>
      </c>
      <c r="B247" s="25">
        <v>1027700167110</v>
      </c>
      <c r="C247" s="23" t="s">
        <v>597</v>
      </c>
      <c r="D247" s="76" t="s">
        <v>602</v>
      </c>
      <c r="E247" s="77"/>
      <c r="F247" s="9">
        <v>110164.11</v>
      </c>
      <c r="G247" s="11">
        <f t="shared" ref="G247:G253" si="6">F247/$F$273</f>
        <v>2.1380395577605403E-5</v>
      </c>
    </row>
    <row r="248" spans="1:7" ht="30" x14ac:dyDescent="0.25">
      <c r="A248" s="3" t="s">
        <v>321</v>
      </c>
      <c r="B248" s="25">
        <v>1027700167110</v>
      </c>
      <c r="C248" s="23" t="s">
        <v>597</v>
      </c>
      <c r="D248" s="76" t="s">
        <v>603</v>
      </c>
      <c r="E248" s="77"/>
      <c r="F248" s="9">
        <v>2447.4699999999998</v>
      </c>
      <c r="G248" s="11">
        <f t="shared" si="6"/>
        <v>4.7499931478883544E-7</v>
      </c>
    </row>
    <row r="249" spans="1:7" ht="30" x14ac:dyDescent="0.25">
      <c r="A249" s="3" t="s">
        <v>321</v>
      </c>
      <c r="B249" s="25">
        <v>1027700167110</v>
      </c>
      <c r="C249" s="23" t="s">
        <v>597</v>
      </c>
      <c r="D249" s="76" t="s">
        <v>604</v>
      </c>
      <c r="E249" s="77"/>
      <c r="F249" s="9">
        <v>42188.93</v>
      </c>
      <c r="G249" s="11">
        <f t="shared" si="6"/>
        <v>8.1879299201518901E-6</v>
      </c>
    </row>
    <row r="250" spans="1:7" ht="30" x14ac:dyDescent="0.25">
      <c r="A250" s="3" t="s">
        <v>181</v>
      </c>
      <c r="B250" s="25">
        <v>1027700067328</v>
      </c>
      <c r="C250" s="23" t="s">
        <v>598</v>
      </c>
      <c r="D250" s="76" t="s">
        <v>601</v>
      </c>
      <c r="E250" s="77"/>
      <c r="F250" s="9">
        <v>4111.16</v>
      </c>
      <c r="G250" s="11">
        <f t="shared" si="6"/>
        <v>7.9788442064142516E-7</v>
      </c>
    </row>
    <row r="251" spans="1:7" ht="30" x14ac:dyDescent="0.25">
      <c r="A251" s="3" t="s">
        <v>323</v>
      </c>
      <c r="B251" s="25">
        <v>1047796383030</v>
      </c>
      <c r="C251" s="23" t="s">
        <v>599</v>
      </c>
      <c r="D251" s="76" t="s">
        <v>605</v>
      </c>
      <c r="E251" s="77"/>
      <c r="F251" s="9">
        <v>7912.22</v>
      </c>
      <c r="G251" s="11">
        <f t="shared" si="6"/>
        <v>1.5355853507738685E-6</v>
      </c>
    </row>
    <row r="252" spans="1:7" ht="30" x14ac:dyDescent="0.25">
      <c r="A252" s="3" t="s">
        <v>323</v>
      </c>
      <c r="B252" s="25">
        <v>1047796383030</v>
      </c>
      <c r="C252" s="23" t="s">
        <v>599</v>
      </c>
      <c r="D252" s="76" t="s">
        <v>606</v>
      </c>
      <c r="E252" s="77"/>
      <c r="F252" s="9">
        <v>5981358.6200000001</v>
      </c>
      <c r="G252" s="11">
        <f t="shared" si="6"/>
        <v>1.1608482416561978E-3</v>
      </c>
    </row>
    <row r="253" spans="1:7" x14ac:dyDescent="0.25">
      <c r="A253" s="3" t="s">
        <v>319</v>
      </c>
      <c r="B253" s="79"/>
      <c r="C253" s="72"/>
      <c r="D253" s="72"/>
      <c r="E253" s="73"/>
      <c r="F253" s="9">
        <f>SUM(F247:F252)</f>
        <v>6148182.5099999998</v>
      </c>
      <c r="G253" s="11">
        <f t="shared" si="6"/>
        <v>1.1932250362401591E-3</v>
      </c>
    </row>
    <row r="255" spans="1:7" x14ac:dyDescent="0.25">
      <c r="A255" t="s">
        <v>586</v>
      </c>
    </row>
    <row r="256" spans="1:7" ht="46.5" customHeight="1" x14ac:dyDescent="0.25">
      <c r="A256" s="3" t="s">
        <v>20</v>
      </c>
      <c r="B256" s="69" t="s">
        <v>1</v>
      </c>
      <c r="C256" s="69"/>
      <c r="D256" s="69" t="s">
        <v>22</v>
      </c>
      <c r="E256" s="69"/>
      <c r="F256" s="5" t="s">
        <v>21</v>
      </c>
      <c r="G256" s="2" t="s">
        <v>2</v>
      </c>
    </row>
    <row r="257" spans="1:7" ht="33" customHeight="1" x14ac:dyDescent="0.25">
      <c r="A257" s="56" t="s">
        <v>293</v>
      </c>
      <c r="B257" s="84" t="s">
        <v>294</v>
      </c>
      <c r="C257" s="85"/>
      <c r="D257" s="66" t="s">
        <v>164</v>
      </c>
      <c r="E257" s="67"/>
      <c r="F257" s="51">
        <v>495787.5</v>
      </c>
      <c r="G257" s="11">
        <f>F257/$F$273</f>
        <v>9.6221290876239449E-5</v>
      </c>
    </row>
    <row r="258" spans="1:7" ht="33" customHeight="1" x14ac:dyDescent="0.25">
      <c r="A258" s="56" t="s">
        <v>313</v>
      </c>
      <c r="B258" s="66" t="s">
        <v>314</v>
      </c>
      <c r="C258" s="67"/>
      <c r="D258" s="66" t="s">
        <v>60</v>
      </c>
      <c r="E258" s="67"/>
      <c r="F258" s="51">
        <v>3526052.52</v>
      </c>
      <c r="G258" s="11">
        <f>F258/$F$273</f>
        <v>6.8432811471006653E-4</v>
      </c>
    </row>
    <row r="259" spans="1:7" ht="16.5" customHeight="1" x14ac:dyDescent="0.25">
      <c r="A259" s="3" t="s">
        <v>319</v>
      </c>
      <c r="B259" s="74"/>
      <c r="C259" s="75"/>
      <c r="D259" s="66"/>
      <c r="E259" s="67"/>
      <c r="F259" s="9">
        <f>F257+F258</f>
        <v>4021840.02</v>
      </c>
      <c r="G259" s="11">
        <f>F259/$F$273</f>
        <v>7.8054940558630603E-4</v>
      </c>
    </row>
    <row r="261" spans="1:7" x14ac:dyDescent="0.25">
      <c r="A261" t="s">
        <v>587</v>
      </c>
    </row>
    <row r="262" spans="1:7" ht="30" customHeight="1" x14ac:dyDescent="0.25">
      <c r="A262" s="2" t="s">
        <v>23</v>
      </c>
      <c r="B262" s="66" t="s">
        <v>20</v>
      </c>
      <c r="C262" s="67"/>
      <c r="D262" s="2" t="s">
        <v>22</v>
      </c>
      <c r="E262" s="2" t="s">
        <v>24</v>
      </c>
      <c r="F262" s="2" t="s">
        <v>21</v>
      </c>
      <c r="G262" s="2" t="s">
        <v>2</v>
      </c>
    </row>
    <row r="263" spans="1:7" ht="45" customHeight="1" x14ac:dyDescent="0.25">
      <c r="A263" s="39" t="s">
        <v>324</v>
      </c>
      <c r="B263" s="74" t="s">
        <v>175</v>
      </c>
      <c r="C263" s="75"/>
      <c r="D263" s="56" t="s">
        <v>791</v>
      </c>
      <c r="E263" s="20">
        <v>163843</v>
      </c>
      <c r="F263" s="9">
        <v>163939995.47</v>
      </c>
      <c r="G263" s="11">
        <f>F263/$F$273</f>
        <v>3.1817095006163421E-2</v>
      </c>
    </row>
    <row r="264" spans="1:7" ht="45" customHeight="1" x14ac:dyDescent="0.25">
      <c r="A264" s="56" t="s">
        <v>324</v>
      </c>
      <c r="B264" s="74" t="s">
        <v>175</v>
      </c>
      <c r="C264" s="75"/>
      <c r="D264" s="56" t="s">
        <v>137</v>
      </c>
      <c r="E264" s="20">
        <v>1150</v>
      </c>
      <c r="F264" s="9">
        <v>1099122.69</v>
      </c>
      <c r="G264" s="11">
        <f>F264/$F$273</f>
        <v>2.1331518859020197E-4</v>
      </c>
    </row>
    <row r="265" spans="1:7" ht="45" customHeight="1" x14ac:dyDescent="0.25">
      <c r="A265" s="50" t="s">
        <v>324</v>
      </c>
      <c r="B265" s="74" t="s">
        <v>175</v>
      </c>
      <c r="C265" s="75"/>
      <c r="D265" s="56" t="s">
        <v>137</v>
      </c>
      <c r="E265" s="8">
        <v>156</v>
      </c>
      <c r="F265" s="9">
        <v>149098.39000000001</v>
      </c>
      <c r="G265" s="11">
        <f>F265/$F$273</f>
        <v>2.8936670556173747E-5</v>
      </c>
    </row>
    <row r="266" spans="1:7" x14ac:dyDescent="0.25">
      <c r="A266" s="3" t="s">
        <v>319</v>
      </c>
      <c r="B266" s="80"/>
      <c r="C266" s="80"/>
      <c r="D266" s="7"/>
      <c r="E266" s="10"/>
      <c r="F266" s="9">
        <f>SUM(F263:F265)</f>
        <v>165188216.54999998</v>
      </c>
      <c r="G266" s="11">
        <f>F266/$F$273</f>
        <v>3.2059346865309792E-2</v>
      </c>
    </row>
    <row r="268" spans="1:7" x14ac:dyDescent="0.25">
      <c r="A268" t="s">
        <v>588</v>
      </c>
    </row>
    <row r="269" spans="1:7" ht="30" x14ac:dyDescent="0.25">
      <c r="A269" s="81" t="s">
        <v>25</v>
      </c>
      <c r="B269" s="82"/>
      <c r="C269" s="82"/>
      <c r="D269" s="82"/>
      <c r="E269" s="83"/>
      <c r="F269" s="2" t="s">
        <v>21</v>
      </c>
      <c r="G269" s="2" t="s">
        <v>2</v>
      </c>
    </row>
    <row r="270" spans="1:7" hidden="1" x14ac:dyDescent="0.25">
      <c r="A270" s="86"/>
      <c r="B270" s="87"/>
      <c r="C270" s="87"/>
      <c r="D270" s="87"/>
      <c r="E270" s="88"/>
      <c r="F270" s="9"/>
      <c r="G270" s="11">
        <f>F270/$F$273</f>
        <v>0</v>
      </c>
    </row>
    <row r="271" spans="1:7" x14ac:dyDescent="0.25">
      <c r="A271" s="66" t="s">
        <v>319</v>
      </c>
      <c r="B271" s="78"/>
      <c r="C271" s="78"/>
      <c r="D271" s="78"/>
      <c r="E271" s="67"/>
      <c r="F271" s="9"/>
      <c r="G271" s="11"/>
    </row>
    <row r="273" spans="1:7" x14ac:dyDescent="0.25">
      <c r="A273" s="61" t="s">
        <v>26</v>
      </c>
      <c r="B273" s="62"/>
      <c r="C273" s="62"/>
      <c r="D273" s="62"/>
      <c r="E273" s="63"/>
      <c r="F273" s="9">
        <f>F205+F224+F228+F232+F243+F253+F259+F266+F271+F220</f>
        <v>5152575853.9000025</v>
      </c>
      <c r="G273" s="11">
        <f>F273/$F$273</f>
        <v>1</v>
      </c>
    </row>
  </sheetData>
  <autoFilter ref="A4:I4">
    <sortState ref="A5:I205">
      <sortCondition ref="F4"/>
    </sortState>
  </autoFilter>
  <mergeCells count="38">
    <mergeCell ref="A271:E271"/>
    <mergeCell ref="B253:E253"/>
    <mergeCell ref="B266:C266"/>
    <mergeCell ref="A269:E269"/>
    <mergeCell ref="B263:C263"/>
    <mergeCell ref="D257:E257"/>
    <mergeCell ref="B257:C257"/>
    <mergeCell ref="A270:E270"/>
    <mergeCell ref="B264:C264"/>
    <mergeCell ref="D239:E239"/>
    <mergeCell ref="D232:E232"/>
    <mergeCell ref="B259:C259"/>
    <mergeCell ref="D259:E259"/>
    <mergeCell ref="D250:E250"/>
    <mergeCell ref="D251:E251"/>
    <mergeCell ref="D252:E252"/>
    <mergeCell ref="D248:E248"/>
    <mergeCell ref="D249:E249"/>
    <mergeCell ref="D241:E241"/>
    <mergeCell ref="D242:E242"/>
    <mergeCell ref="B258:C258"/>
    <mergeCell ref="D258:E258"/>
    <mergeCell ref="A273:E273"/>
    <mergeCell ref="A1:G1"/>
    <mergeCell ref="B262:C262"/>
    <mergeCell ref="D243:E243"/>
    <mergeCell ref="B256:C256"/>
    <mergeCell ref="D256:E256"/>
    <mergeCell ref="B243:C243"/>
    <mergeCell ref="D236:E236"/>
    <mergeCell ref="D231:E231"/>
    <mergeCell ref="D235:E235"/>
    <mergeCell ref="D237:E237"/>
    <mergeCell ref="D238:E238"/>
    <mergeCell ref="D240:E240"/>
    <mergeCell ref="D246:E246"/>
    <mergeCell ref="B265:C265"/>
    <mergeCell ref="D247:E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opLeftCell="A216" workbookViewId="0">
      <selection sqref="A1:G1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0" width="27.5703125" customWidth="1"/>
    <col min="11" max="11" width="41.7109375" customWidth="1"/>
    <col min="12" max="12" width="36.5703125" customWidth="1"/>
    <col min="13" max="13" width="9.140625" customWidth="1"/>
  </cols>
  <sheetData>
    <row r="1" spans="1:8" ht="33.75" customHeight="1" x14ac:dyDescent="0.25">
      <c r="A1" s="64" t="s">
        <v>778</v>
      </c>
      <c r="B1" s="65"/>
      <c r="C1" s="65"/>
      <c r="D1" s="65"/>
      <c r="E1" s="65"/>
      <c r="F1" s="65"/>
      <c r="G1" s="65"/>
    </row>
    <row r="2" spans="1:8" ht="18.75" x14ac:dyDescent="0.3">
      <c r="A2" s="1"/>
      <c r="B2" s="1"/>
      <c r="C2" s="1"/>
    </row>
    <row r="3" spans="1:8" x14ac:dyDescent="0.25">
      <c r="A3" t="s">
        <v>579</v>
      </c>
    </row>
    <row r="4" spans="1:8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578</v>
      </c>
    </row>
    <row r="5" spans="1:8" ht="30" x14ac:dyDescent="0.25">
      <c r="A5" s="15" t="s">
        <v>484</v>
      </c>
      <c r="B5" s="15" t="s">
        <v>213</v>
      </c>
      <c r="C5" s="15" t="s">
        <v>214</v>
      </c>
      <c r="D5" s="58" t="s">
        <v>512</v>
      </c>
      <c r="E5" s="8">
        <v>1002</v>
      </c>
      <c r="F5" s="9">
        <v>1032110.1</v>
      </c>
      <c r="G5" s="11">
        <f t="shared" ref="G5:G36" si="0">F5/$F$234</f>
        <v>6.7339865094663163E-4</v>
      </c>
    </row>
    <row r="6" spans="1:8" x14ac:dyDescent="0.25">
      <c r="A6" s="58" t="s">
        <v>569</v>
      </c>
      <c r="B6" s="58" t="s">
        <v>313</v>
      </c>
      <c r="C6" s="58" t="s">
        <v>314</v>
      </c>
      <c r="D6" s="58" t="s">
        <v>59</v>
      </c>
      <c r="E6" s="8">
        <v>9840</v>
      </c>
      <c r="F6" s="9">
        <v>10161964.800000001</v>
      </c>
      <c r="G6" s="11">
        <f t="shared" si="0"/>
        <v>6.6301583399747356E-3</v>
      </c>
    </row>
    <row r="7" spans="1:8" ht="30" x14ac:dyDescent="0.25">
      <c r="A7" s="58" t="s">
        <v>494</v>
      </c>
      <c r="B7" s="58" t="s">
        <v>267</v>
      </c>
      <c r="C7" s="58" t="s">
        <v>268</v>
      </c>
      <c r="D7" s="58" t="s">
        <v>522</v>
      </c>
      <c r="E7" s="8">
        <v>5530</v>
      </c>
      <c r="F7" s="9">
        <v>5734610</v>
      </c>
      <c r="G7" s="11">
        <f t="shared" si="0"/>
        <v>3.7415374945997172E-3</v>
      </c>
    </row>
    <row r="8" spans="1:8" ht="30" x14ac:dyDescent="0.25">
      <c r="A8" s="58" t="s">
        <v>414</v>
      </c>
      <c r="B8" s="58" t="s">
        <v>267</v>
      </c>
      <c r="C8" s="58" t="s">
        <v>268</v>
      </c>
      <c r="D8" s="58" t="s">
        <v>117</v>
      </c>
      <c r="E8" s="8">
        <v>333</v>
      </c>
      <c r="F8" s="9">
        <v>344988</v>
      </c>
      <c r="G8" s="11">
        <f t="shared" si="0"/>
        <v>2.2508689120741726E-4</v>
      </c>
    </row>
    <row r="9" spans="1:8" ht="30" x14ac:dyDescent="0.25">
      <c r="A9" s="58" t="s">
        <v>351</v>
      </c>
      <c r="B9" s="58" t="s">
        <v>205</v>
      </c>
      <c r="C9" s="58" t="s">
        <v>206</v>
      </c>
      <c r="D9" s="58" t="s">
        <v>161</v>
      </c>
      <c r="E9" s="8">
        <v>24500</v>
      </c>
      <c r="F9" s="9">
        <v>24737981</v>
      </c>
      <c r="G9" s="11">
        <f t="shared" si="0"/>
        <v>1.6140257742408883E-2</v>
      </c>
    </row>
    <row r="10" spans="1:8" ht="30" x14ac:dyDescent="0.25">
      <c r="A10" s="58" t="s">
        <v>452</v>
      </c>
      <c r="B10" s="58" t="s">
        <v>297</v>
      </c>
      <c r="C10" s="58" t="s">
        <v>298</v>
      </c>
      <c r="D10" s="58" t="s">
        <v>54</v>
      </c>
      <c r="E10" s="8">
        <v>48000</v>
      </c>
      <c r="F10" s="9">
        <v>48586080</v>
      </c>
      <c r="G10" s="11">
        <f t="shared" si="0"/>
        <v>3.1699913339463613E-2</v>
      </c>
    </row>
    <row r="11" spans="1:8" ht="30" x14ac:dyDescent="0.25">
      <c r="A11" s="58" t="s">
        <v>498</v>
      </c>
      <c r="B11" s="58" t="s">
        <v>297</v>
      </c>
      <c r="C11" s="58" t="s">
        <v>298</v>
      </c>
      <c r="D11" s="58" t="s">
        <v>526</v>
      </c>
      <c r="E11" s="8">
        <v>12150</v>
      </c>
      <c r="F11" s="9">
        <v>11992386.560000001</v>
      </c>
      <c r="G11" s="11">
        <f t="shared" si="0"/>
        <v>7.8244142084594633E-3</v>
      </c>
    </row>
    <row r="12" spans="1:8" ht="30" x14ac:dyDescent="0.25">
      <c r="A12" s="58" t="s">
        <v>415</v>
      </c>
      <c r="B12" s="58" t="s">
        <v>267</v>
      </c>
      <c r="C12" s="58" t="s">
        <v>268</v>
      </c>
      <c r="D12" s="58" t="s">
        <v>118</v>
      </c>
      <c r="E12" s="8">
        <v>4700</v>
      </c>
      <c r="F12" s="9">
        <v>4873900</v>
      </c>
      <c r="G12" s="11">
        <f t="shared" si="0"/>
        <v>3.1799685758804107E-3</v>
      </c>
    </row>
    <row r="13" spans="1:8" ht="30" x14ac:dyDescent="0.25">
      <c r="A13" s="54" t="s">
        <v>732</v>
      </c>
      <c r="B13" s="54" t="s">
        <v>213</v>
      </c>
      <c r="C13" s="54" t="s">
        <v>214</v>
      </c>
      <c r="D13" s="54" t="s">
        <v>729</v>
      </c>
      <c r="E13" s="8">
        <v>1000</v>
      </c>
      <c r="F13" s="9">
        <v>1016190</v>
      </c>
      <c r="G13" s="11">
        <f t="shared" si="0"/>
        <v>6.6301160613141722E-4</v>
      </c>
    </row>
    <row r="14" spans="1:8" ht="30" x14ac:dyDescent="0.25">
      <c r="A14" s="54" t="s">
        <v>495</v>
      </c>
      <c r="B14" s="54" t="s">
        <v>267</v>
      </c>
      <c r="C14" s="54" t="s">
        <v>268</v>
      </c>
      <c r="D14" s="54" t="s">
        <v>523</v>
      </c>
      <c r="E14" s="8">
        <v>100</v>
      </c>
      <c r="F14" s="9">
        <v>101345</v>
      </c>
      <c r="G14" s="11">
        <f t="shared" si="0"/>
        <v>6.6122389733601472E-5</v>
      </c>
    </row>
    <row r="15" spans="1:8" x14ac:dyDescent="0.25">
      <c r="A15" s="54" t="s">
        <v>798</v>
      </c>
      <c r="B15" s="54" t="s">
        <v>175</v>
      </c>
      <c r="C15" s="54" t="s">
        <v>176</v>
      </c>
      <c r="D15" s="54" t="s">
        <v>796</v>
      </c>
      <c r="E15" s="8">
        <v>250</v>
      </c>
      <c r="F15" s="9">
        <v>252200</v>
      </c>
      <c r="G15" s="11">
        <f t="shared" si="0"/>
        <v>1.6454750299288855E-4</v>
      </c>
    </row>
    <row r="16" spans="1:8" ht="30" x14ac:dyDescent="0.25">
      <c r="A16" s="54" t="s">
        <v>421</v>
      </c>
      <c r="B16" s="54" t="s">
        <v>267</v>
      </c>
      <c r="C16" s="54" t="s">
        <v>268</v>
      </c>
      <c r="D16" s="54" t="s">
        <v>120</v>
      </c>
      <c r="E16" s="8">
        <v>140</v>
      </c>
      <c r="F16" s="9">
        <v>142101.4</v>
      </c>
      <c r="G16" s="11">
        <f t="shared" si="0"/>
        <v>9.2713840371901873E-5</v>
      </c>
      <c r="H16" s="60"/>
    </row>
    <row r="17" spans="1:7" x14ac:dyDescent="0.25">
      <c r="A17" s="54" t="s">
        <v>483</v>
      </c>
      <c r="B17" s="54" t="s">
        <v>183</v>
      </c>
      <c r="C17" s="54" t="s">
        <v>184</v>
      </c>
      <c r="D17" s="54" t="s">
        <v>511</v>
      </c>
      <c r="E17" s="8">
        <v>5000</v>
      </c>
      <c r="F17" s="9">
        <v>5049075.2</v>
      </c>
      <c r="G17" s="11">
        <f t="shared" si="0"/>
        <v>3.2942613663097518E-3</v>
      </c>
    </row>
    <row r="18" spans="1:7" ht="30" x14ac:dyDescent="0.25">
      <c r="A18" s="54" t="s">
        <v>341</v>
      </c>
      <c r="B18" s="54" t="s">
        <v>193</v>
      </c>
      <c r="C18" s="54" t="s">
        <v>194</v>
      </c>
      <c r="D18" s="54" t="s">
        <v>124</v>
      </c>
      <c r="E18" s="8">
        <v>491</v>
      </c>
      <c r="F18" s="9">
        <v>497715.91</v>
      </c>
      <c r="G18" s="11">
        <f t="shared" si="0"/>
        <v>3.2473398172217784E-4</v>
      </c>
    </row>
    <row r="19" spans="1:7" ht="30" x14ac:dyDescent="0.25">
      <c r="A19" s="3" t="s">
        <v>417</v>
      </c>
      <c r="B19" s="3" t="s">
        <v>267</v>
      </c>
      <c r="C19" s="54" t="s">
        <v>268</v>
      </c>
      <c r="D19" s="46" t="s">
        <v>119</v>
      </c>
      <c r="E19" s="8">
        <v>4000</v>
      </c>
      <c r="F19" s="9">
        <v>4370880</v>
      </c>
      <c r="G19" s="11">
        <f t="shared" si="0"/>
        <v>2.8517739487769894E-3</v>
      </c>
    </row>
    <row r="20" spans="1:7" x14ac:dyDescent="0.25">
      <c r="A20" s="15" t="s">
        <v>40</v>
      </c>
      <c r="B20" s="15" t="s">
        <v>175</v>
      </c>
      <c r="C20" s="54" t="s">
        <v>176</v>
      </c>
      <c r="D20" s="54" t="s">
        <v>137</v>
      </c>
      <c r="E20" s="8">
        <v>14500</v>
      </c>
      <c r="F20" s="9">
        <v>14759405</v>
      </c>
      <c r="G20" s="11">
        <f t="shared" si="0"/>
        <v>9.629751143579517E-3</v>
      </c>
    </row>
    <row r="21" spans="1:7" ht="30" x14ac:dyDescent="0.25">
      <c r="A21" s="15" t="s">
        <v>387</v>
      </c>
      <c r="B21" s="15" t="s">
        <v>249</v>
      </c>
      <c r="C21" s="15" t="s">
        <v>250</v>
      </c>
      <c r="D21" s="35" t="s">
        <v>78</v>
      </c>
      <c r="E21" s="8">
        <v>5144</v>
      </c>
      <c r="F21" s="9">
        <v>5241890.32</v>
      </c>
      <c r="G21" s="11">
        <f t="shared" si="0"/>
        <v>3.4200632954742012E-3</v>
      </c>
    </row>
    <row r="22" spans="1:7" ht="30" x14ac:dyDescent="0.25">
      <c r="A22" s="15" t="s">
        <v>433</v>
      </c>
      <c r="B22" s="15" t="s">
        <v>277</v>
      </c>
      <c r="C22" s="15" t="s">
        <v>278</v>
      </c>
      <c r="D22" s="35" t="s">
        <v>144</v>
      </c>
      <c r="E22" s="8">
        <v>1660</v>
      </c>
      <c r="F22" s="9">
        <v>1710845.8</v>
      </c>
      <c r="G22" s="11">
        <f t="shared" si="0"/>
        <v>1.1162387168749835E-3</v>
      </c>
    </row>
    <row r="23" spans="1:7" x14ac:dyDescent="0.25">
      <c r="A23" s="15" t="s">
        <v>43</v>
      </c>
      <c r="B23" s="15" t="s">
        <v>175</v>
      </c>
      <c r="C23" s="15" t="s">
        <v>176</v>
      </c>
      <c r="D23" s="58" t="s">
        <v>94</v>
      </c>
      <c r="E23" s="8">
        <v>9000</v>
      </c>
      <c r="F23" s="9">
        <v>11958524.699999999</v>
      </c>
      <c r="G23" s="11">
        <f t="shared" si="0"/>
        <v>7.8023210898643201E-3</v>
      </c>
    </row>
    <row r="24" spans="1:7" ht="30" x14ac:dyDescent="0.25">
      <c r="A24" s="15" t="s">
        <v>390</v>
      </c>
      <c r="B24" s="15" t="s">
        <v>249</v>
      </c>
      <c r="C24" s="15" t="s">
        <v>250</v>
      </c>
      <c r="D24" s="35" t="s">
        <v>79</v>
      </c>
      <c r="E24" s="8">
        <v>22100</v>
      </c>
      <c r="F24" s="9">
        <v>22029059</v>
      </c>
      <c r="G24" s="11">
        <f t="shared" si="0"/>
        <v>1.4372825740416409E-2</v>
      </c>
    </row>
    <row r="25" spans="1:7" ht="30" x14ac:dyDescent="0.25">
      <c r="A25" s="15" t="s">
        <v>360</v>
      </c>
      <c r="B25" s="15" t="s">
        <v>213</v>
      </c>
      <c r="C25" s="15" t="s">
        <v>214</v>
      </c>
      <c r="D25" s="58" t="s">
        <v>106</v>
      </c>
      <c r="E25" s="8">
        <v>4700</v>
      </c>
      <c r="F25" s="9">
        <v>4851371.54</v>
      </c>
      <c r="G25" s="11">
        <f t="shared" si="0"/>
        <v>3.1652699167238874E-3</v>
      </c>
    </row>
    <row r="26" spans="1:7" x14ac:dyDescent="0.25">
      <c r="A26" s="46" t="s">
        <v>404</v>
      </c>
      <c r="B26" s="46" t="s">
        <v>257</v>
      </c>
      <c r="C26" s="46" t="s">
        <v>258</v>
      </c>
      <c r="D26" s="46" t="s">
        <v>89</v>
      </c>
      <c r="E26" s="8">
        <v>342</v>
      </c>
      <c r="F26" s="9">
        <v>345905.64</v>
      </c>
      <c r="G26" s="11">
        <f t="shared" si="0"/>
        <v>2.256856040172761E-4</v>
      </c>
    </row>
    <row r="27" spans="1:7" x14ac:dyDescent="0.25">
      <c r="A27" s="58" t="s">
        <v>799</v>
      </c>
      <c r="B27" s="58" t="s">
        <v>287</v>
      </c>
      <c r="C27" s="58" t="s">
        <v>288</v>
      </c>
      <c r="D27" s="58" t="s">
        <v>797</v>
      </c>
      <c r="E27" s="8">
        <v>3000</v>
      </c>
      <c r="F27" s="9">
        <v>3150990</v>
      </c>
      <c r="G27" s="11">
        <f t="shared" si="0"/>
        <v>2.0558585902282389E-3</v>
      </c>
    </row>
    <row r="28" spans="1:7" ht="30" x14ac:dyDescent="0.25">
      <c r="A28" s="15" t="s">
        <v>392</v>
      </c>
      <c r="B28" s="15" t="s">
        <v>249</v>
      </c>
      <c r="C28" s="15" t="s">
        <v>250</v>
      </c>
      <c r="D28" s="35" t="s">
        <v>649</v>
      </c>
      <c r="E28" s="8">
        <v>2440</v>
      </c>
      <c r="F28" s="9">
        <v>2576688.7999999998</v>
      </c>
      <c r="G28" s="11">
        <f t="shared" si="0"/>
        <v>1.6811566535675749E-3</v>
      </c>
    </row>
    <row r="29" spans="1:7" ht="30" x14ac:dyDescent="0.25">
      <c r="A29" s="15" t="s">
        <v>497</v>
      </c>
      <c r="B29" s="15" t="s">
        <v>551</v>
      </c>
      <c r="C29" s="15" t="s">
        <v>552</v>
      </c>
      <c r="D29" s="35" t="s">
        <v>525</v>
      </c>
      <c r="E29" s="8">
        <v>12000</v>
      </c>
      <c r="F29" s="9">
        <v>3158609.22</v>
      </c>
      <c r="G29" s="11">
        <f t="shared" si="0"/>
        <v>2.0608297386253585E-3</v>
      </c>
    </row>
    <row r="30" spans="1:7" x14ac:dyDescent="0.25">
      <c r="A30" s="15" t="s">
        <v>440</v>
      </c>
      <c r="B30" s="15" t="s">
        <v>287</v>
      </c>
      <c r="C30" s="58" t="s">
        <v>288</v>
      </c>
      <c r="D30" s="46" t="s">
        <v>156</v>
      </c>
      <c r="E30" s="8">
        <v>9220</v>
      </c>
      <c r="F30" s="9">
        <v>10038810.310000001</v>
      </c>
      <c r="G30" s="11">
        <f t="shared" si="0"/>
        <v>6.5498063819578334E-3</v>
      </c>
    </row>
    <row r="31" spans="1:7" x14ac:dyDescent="0.25">
      <c r="A31" s="15" t="s">
        <v>477</v>
      </c>
      <c r="B31" s="15" t="s">
        <v>537</v>
      </c>
      <c r="C31" s="15" t="s">
        <v>538</v>
      </c>
      <c r="D31" s="35" t="s">
        <v>505</v>
      </c>
      <c r="E31" s="8">
        <v>142</v>
      </c>
      <c r="F31" s="9">
        <v>118469.67</v>
      </c>
      <c r="G31" s="11">
        <f t="shared" si="0"/>
        <v>7.7295354396873594E-5</v>
      </c>
    </row>
    <row r="32" spans="1:7" x14ac:dyDescent="0.25">
      <c r="A32" s="15" t="s">
        <v>475</v>
      </c>
      <c r="B32" s="15" t="s">
        <v>177</v>
      </c>
      <c r="C32" s="58" t="s">
        <v>178</v>
      </c>
      <c r="D32" s="35" t="s">
        <v>503</v>
      </c>
      <c r="E32" s="8">
        <v>220</v>
      </c>
      <c r="F32" s="9">
        <v>204485.6</v>
      </c>
      <c r="G32" s="11">
        <f t="shared" si="0"/>
        <v>1.3341631593181052E-4</v>
      </c>
    </row>
    <row r="33" spans="1:7" x14ac:dyDescent="0.25">
      <c r="A33" s="15" t="s">
        <v>42</v>
      </c>
      <c r="B33" s="15" t="s">
        <v>175</v>
      </c>
      <c r="C33" s="15" t="s">
        <v>176</v>
      </c>
      <c r="D33" s="54" t="s">
        <v>139</v>
      </c>
      <c r="E33" s="8">
        <v>20850</v>
      </c>
      <c r="F33" s="9">
        <v>20885862</v>
      </c>
      <c r="G33" s="11">
        <f t="shared" si="0"/>
        <v>1.3626948612030362E-2</v>
      </c>
    </row>
    <row r="34" spans="1:7" x14ac:dyDescent="0.25">
      <c r="A34" s="15" t="s">
        <v>479</v>
      </c>
      <c r="B34" s="15" t="s">
        <v>541</v>
      </c>
      <c r="C34" s="15" t="s">
        <v>542</v>
      </c>
      <c r="D34" s="35" t="s">
        <v>507</v>
      </c>
      <c r="E34" s="8">
        <v>14717</v>
      </c>
      <c r="F34" s="9">
        <v>4627466.3099999996</v>
      </c>
      <c r="G34" s="11">
        <f t="shared" si="0"/>
        <v>3.019183292998477E-3</v>
      </c>
    </row>
    <row r="35" spans="1:7" x14ac:dyDescent="0.25">
      <c r="A35" s="15" t="s">
        <v>478</v>
      </c>
      <c r="B35" s="15" t="s">
        <v>539</v>
      </c>
      <c r="C35" s="15" t="s">
        <v>540</v>
      </c>
      <c r="D35" s="35" t="s">
        <v>506</v>
      </c>
      <c r="E35" s="8">
        <v>477</v>
      </c>
      <c r="F35" s="9">
        <v>245076.34</v>
      </c>
      <c r="G35" s="11">
        <f t="shared" si="0"/>
        <v>1.5989968195732028E-4</v>
      </c>
    </row>
    <row r="36" spans="1:7" ht="30" x14ac:dyDescent="0.25">
      <c r="A36" s="15" t="s">
        <v>416</v>
      </c>
      <c r="B36" s="15" t="s">
        <v>267</v>
      </c>
      <c r="C36" s="54" t="s">
        <v>268</v>
      </c>
      <c r="D36" s="38" t="s">
        <v>113</v>
      </c>
      <c r="E36" s="8">
        <v>5446</v>
      </c>
      <c r="F36" s="9">
        <v>5590536.8399999999</v>
      </c>
      <c r="G36" s="11">
        <f t="shared" si="0"/>
        <v>3.6475371824415295E-3</v>
      </c>
    </row>
    <row r="37" spans="1:7" x14ac:dyDescent="0.25">
      <c r="A37" s="15" t="s">
        <v>405</v>
      </c>
      <c r="B37" s="15" t="s">
        <v>259</v>
      </c>
      <c r="C37" s="15" t="s">
        <v>260</v>
      </c>
      <c r="D37" s="35" t="s">
        <v>90</v>
      </c>
      <c r="E37" s="8">
        <v>960</v>
      </c>
      <c r="F37" s="9">
        <v>975129.59999999998</v>
      </c>
      <c r="G37" s="11">
        <f t="shared" ref="G37:G68" si="1">F37/$F$234</f>
        <v>6.3622181115961232E-4</v>
      </c>
    </row>
    <row r="38" spans="1:7" x14ac:dyDescent="0.25">
      <c r="A38" s="15" t="s">
        <v>30</v>
      </c>
      <c r="B38" s="15" t="s">
        <v>175</v>
      </c>
      <c r="C38" s="15" t="s">
        <v>176</v>
      </c>
      <c r="D38" s="35" t="s">
        <v>127</v>
      </c>
      <c r="E38" s="8">
        <v>13000</v>
      </c>
      <c r="F38" s="9">
        <v>14116830</v>
      </c>
      <c r="G38" s="11">
        <f t="shared" si="1"/>
        <v>9.2105040708766808E-3</v>
      </c>
    </row>
    <row r="39" spans="1:7" x14ac:dyDescent="0.25">
      <c r="A39" s="15" t="s">
        <v>398</v>
      </c>
      <c r="B39" s="15" t="s">
        <v>251</v>
      </c>
      <c r="C39" s="55" t="s">
        <v>252</v>
      </c>
      <c r="D39" s="35" t="s">
        <v>67</v>
      </c>
      <c r="E39" s="8">
        <v>7000</v>
      </c>
      <c r="F39" s="9">
        <v>7329000</v>
      </c>
      <c r="G39" s="11">
        <f t="shared" si="1"/>
        <v>4.7817948034689934E-3</v>
      </c>
    </row>
    <row r="40" spans="1:7" ht="30" x14ac:dyDescent="0.25">
      <c r="A40" s="15" t="s">
        <v>720</v>
      </c>
      <c r="B40" s="15" t="s">
        <v>701</v>
      </c>
      <c r="C40" s="15" t="s">
        <v>284</v>
      </c>
      <c r="D40" s="54" t="s">
        <v>713</v>
      </c>
      <c r="E40" s="8">
        <v>2600</v>
      </c>
      <c r="F40" s="9">
        <v>2675010</v>
      </c>
      <c r="G40" s="11">
        <f t="shared" si="1"/>
        <v>1.745306169631272E-3</v>
      </c>
    </row>
    <row r="41" spans="1:7" ht="30" x14ac:dyDescent="0.25">
      <c r="A41" s="15" t="s">
        <v>388</v>
      </c>
      <c r="B41" s="15" t="s">
        <v>249</v>
      </c>
      <c r="C41" s="15" t="s">
        <v>250</v>
      </c>
      <c r="D41" s="39" t="s">
        <v>74</v>
      </c>
      <c r="E41" s="8">
        <v>21849</v>
      </c>
      <c r="F41" s="9">
        <v>22780422.870000001</v>
      </c>
      <c r="G41" s="11">
        <f t="shared" si="1"/>
        <v>1.4863051944411546E-2</v>
      </c>
    </row>
    <row r="42" spans="1:7" ht="30" x14ac:dyDescent="0.25">
      <c r="A42" s="38" t="s">
        <v>418</v>
      </c>
      <c r="B42" s="38" t="s">
        <v>267</v>
      </c>
      <c r="C42" s="38" t="s">
        <v>268</v>
      </c>
      <c r="D42" s="38" t="s">
        <v>114</v>
      </c>
      <c r="E42" s="8">
        <v>7098</v>
      </c>
      <c r="F42" s="9">
        <v>7427276.2199999997</v>
      </c>
      <c r="G42" s="11">
        <f t="shared" si="1"/>
        <v>4.8459149724007135E-3</v>
      </c>
    </row>
    <row r="43" spans="1:7" x14ac:dyDescent="0.25">
      <c r="A43" s="15" t="s">
        <v>476</v>
      </c>
      <c r="B43" s="15" t="s">
        <v>535</v>
      </c>
      <c r="C43" s="15" t="s">
        <v>536</v>
      </c>
      <c r="D43" s="38" t="s">
        <v>504</v>
      </c>
      <c r="E43" s="8">
        <v>138</v>
      </c>
      <c r="F43" s="9">
        <v>106060.17</v>
      </c>
      <c r="G43" s="11">
        <f t="shared" si="1"/>
        <v>6.9198795164556972E-5</v>
      </c>
    </row>
    <row r="44" spans="1:7" x14ac:dyDescent="0.25">
      <c r="A44" s="15" t="s">
        <v>373</v>
      </c>
      <c r="B44" s="15" t="s">
        <v>231</v>
      </c>
      <c r="C44" s="15" t="s">
        <v>232</v>
      </c>
      <c r="D44" s="35" t="s">
        <v>82</v>
      </c>
      <c r="E44" s="8">
        <v>5500</v>
      </c>
      <c r="F44" s="9">
        <v>5654220</v>
      </c>
      <c r="G44" s="11">
        <f t="shared" si="1"/>
        <v>3.6890871624601519E-3</v>
      </c>
    </row>
    <row r="45" spans="1:7" x14ac:dyDescent="0.25">
      <c r="A45" s="15" t="s">
        <v>383</v>
      </c>
      <c r="B45" s="15" t="s">
        <v>245</v>
      </c>
      <c r="C45" s="15" t="s">
        <v>246</v>
      </c>
      <c r="D45" s="35" t="s">
        <v>51</v>
      </c>
      <c r="E45" s="8">
        <v>3000</v>
      </c>
      <c r="F45" s="9">
        <v>3078647.91</v>
      </c>
      <c r="G45" s="11">
        <f t="shared" si="1"/>
        <v>2.0086591046184579E-3</v>
      </c>
    </row>
    <row r="46" spans="1:7" ht="30" x14ac:dyDescent="0.25">
      <c r="A46" s="15" t="s">
        <v>357</v>
      </c>
      <c r="B46" s="15" t="s">
        <v>213</v>
      </c>
      <c r="C46" s="15" t="s">
        <v>214</v>
      </c>
      <c r="D46" s="35" t="s">
        <v>101</v>
      </c>
      <c r="E46" s="8">
        <v>4737</v>
      </c>
      <c r="F46" s="9">
        <v>4869588.63</v>
      </c>
      <c r="G46" s="11">
        <f t="shared" si="1"/>
        <v>3.1771556291398137E-3</v>
      </c>
    </row>
    <row r="47" spans="1:7" ht="30" x14ac:dyDescent="0.25">
      <c r="A47" s="50" t="s">
        <v>338</v>
      </c>
      <c r="B47" s="50" t="s">
        <v>193</v>
      </c>
      <c r="C47" s="50" t="s">
        <v>194</v>
      </c>
      <c r="D47" s="50" t="s">
        <v>121</v>
      </c>
      <c r="E47" s="8">
        <v>3100</v>
      </c>
      <c r="F47" s="9">
        <v>3214824</v>
      </c>
      <c r="G47" s="11">
        <f t="shared" si="1"/>
        <v>2.097506985573394E-3</v>
      </c>
    </row>
    <row r="48" spans="1:7" x14ac:dyDescent="0.25">
      <c r="A48" s="15" t="s">
        <v>402</v>
      </c>
      <c r="B48" s="15" t="s">
        <v>253</v>
      </c>
      <c r="C48" s="15" t="s">
        <v>254</v>
      </c>
      <c r="D48" s="35" t="s">
        <v>72</v>
      </c>
      <c r="E48" s="8">
        <v>19000</v>
      </c>
      <c r="F48" s="9">
        <v>19437570</v>
      </c>
      <c r="G48" s="11">
        <f t="shared" si="1"/>
        <v>1.2682012719070107E-2</v>
      </c>
    </row>
    <row r="49" spans="1:7" x14ac:dyDescent="0.25">
      <c r="A49" s="15" t="s">
        <v>411</v>
      </c>
      <c r="B49" s="15" t="s">
        <v>263</v>
      </c>
      <c r="C49" s="15" t="s">
        <v>264</v>
      </c>
      <c r="D49" s="54" t="s">
        <v>86</v>
      </c>
      <c r="E49" s="8">
        <v>4973</v>
      </c>
      <c r="F49" s="9">
        <v>5162123.1900000004</v>
      </c>
      <c r="G49" s="11">
        <f t="shared" si="1"/>
        <v>3.3680193539103271E-3</v>
      </c>
    </row>
    <row r="50" spans="1:7" x14ac:dyDescent="0.25">
      <c r="A50" s="15" t="s">
        <v>27</v>
      </c>
      <c r="B50" s="15" t="s">
        <v>175</v>
      </c>
      <c r="C50" s="15" t="s">
        <v>176</v>
      </c>
      <c r="D50" s="35" t="s">
        <v>125</v>
      </c>
      <c r="E50" s="8">
        <v>50325</v>
      </c>
      <c r="F50" s="9">
        <v>51148820.25</v>
      </c>
      <c r="G50" s="11">
        <f t="shared" si="1"/>
        <v>3.3371969282988079E-2</v>
      </c>
    </row>
    <row r="51" spans="1:7" x14ac:dyDescent="0.25">
      <c r="A51" s="15" t="s">
        <v>697</v>
      </c>
      <c r="B51" s="15" t="s">
        <v>287</v>
      </c>
      <c r="C51" s="46" t="s">
        <v>288</v>
      </c>
      <c r="D51" s="35" t="s">
        <v>694</v>
      </c>
      <c r="E51" s="8">
        <v>4000</v>
      </c>
      <c r="F51" s="9">
        <v>4183080</v>
      </c>
      <c r="G51" s="11">
        <f t="shared" si="1"/>
        <v>2.7292441269607145E-3</v>
      </c>
    </row>
    <row r="52" spans="1:7" x14ac:dyDescent="0.25">
      <c r="A52" s="15" t="s">
        <v>491</v>
      </c>
      <c r="B52" s="15" t="s">
        <v>259</v>
      </c>
      <c r="C52" s="15" t="s">
        <v>260</v>
      </c>
      <c r="D52" s="58" t="s">
        <v>519</v>
      </c>
      <c r="E52" s="8">
        <v>30000</v>
      </c>
      <c r="F52" s="9">
        <v>30911400</v>
      </c>
      <c r="G52" s="11">
        <f t="shared" si="1"/>
        <v>2.0168095495695381E-2</v>
      </c>
    </row>
    <row r="53" spans="1:7" x14ac:dyDescent="0.25">
      <c r="A53" s="15" t="s">
        <v>46</v>
      </c>
      <c r="B53" s="15" t="s">
        <v>177</v>
      </c>
      <c r="C53" s="40" t="s">
        <v>178</v>
      </c>
      <c r="D53" s="35" t="s">
        <v>87</v>
      </c>
      <c r="E53" s="8">
        <v>30000</v>
      </c>
      <c r="F53" s="9">
        <v>15262200</v>
      </c>
      <c r="G53" s="11">
        <f t="shared" si="1"/>
        <v>9.957798969778206E-3</v>
      </c>
    </row>
    <row r="54" spans="1:7" x14ac:dyDescent="0.25">
      <c r="A54" s="46" t="s">
        <v>481</v>
      </c>
      <c r="B54" s="46" t="s">
        <v>543</v>
      </c>
      <c r="C54" s="58" t="s">
        <v>544</v>
      </c>
      <c r="D54" s="46" t="s">
        <v>509</v>
      </c>
      <c r="E54" s="8">
        <v>14650</v>
      </c>
      <c r="F54" s="9">
        <v>14790640</v>
      </c>
      <c r="G54" s="11">
        <f t="shared" si="1"/>
        <v>9.6501303713986408E-3</v>
      </c>
    </row>
    <row r="55" spans="1:7" ht="30" x14ac:dyDescent="0.25">
      <c r="A55" s="15" t="s">
        <v>393</v>
      </c>
      <c r="B55" s="15" t="s">
        <v>249</v>
      </c>
      <c r="C55" s="58" t="s">
        <v>250</v>
      </c>
      <c r="D55" s="55" t="s">
        <v>75</v>
      </c>
      <c r="E55" s="8">
        <v>6200</v>
      </c>
      <c r="F55" s="9">
        <v>6139984</v>
      </c>
      <c r="G55" s="11">
        <f t="shared" si="1"/>
        <v>4.0060231388433301E-3</v>
      </c>
    </row>
    <row r="56" spans="1:7" ht="30" x14ac:dyDescent="0.25">
      <c r="A56" s="15" t="s">
        <v>419</v>
      </c>
      <c r="B56" s="15" t="s">
        <v>267</v>
      </c>
      <c r="C56" s="15" t="s">
        <v>268</v>
      </c>
      <c r="D56" s="38" t="s">
        <v>115</v>
      </c>
      <c r="E56" s="8">
        <v>5410</v>
      </c>
      <c r="F56" s="9">
        <v>5446247</v>
      </c>
      <c r="G56" s="11">
        <f t="shared" si="1"/>
        <v>3.5533954977498426E-3</v>
      </c>
    </row>
    <row r="57" spans="1:7" x14ac:dyDescent="0.25">
      <c r="A57" s="15" t="s">
        <v>485</v>
      </c>
      <c r="B57" s="15" t="s">
        <v>221</v>
      </c>
      <c r="C57" s="58" t="s">
        <v>222</v>
      </c>
      <c r="D57" s="58" t="s">
        <v>513</v>
      </c>
      <c r="E57" s="8">
        <v>20000</v>
      </c>
      <c r="F57" s="9">
        <v>19687400</v>
      </c>
      <c r="G57" s="11">
        <f t="shared" si="1"/>
        <v>1.2845013919199818E-2</v>
      </c>
    </row>
    <row r="58" spans="1:7" x14ac:dyDescent="0.25">
      <c r="A58" s="15" t="s">
        <v>487</v>
      </c>
      <c r="B58" s="15" t="s">
        <v>221</v>
      </c>
      <c r="C58" s="48" t="s">
        <v>222</v>
      </c>
      <c r="D58" s="57" t="s">
        <v>515</v>
      </c>
      <c r="E58" s="8">
        <v>5500</v>
      </c>
      <c r="F58" s="9">
        <v>5515785</v>
      </c>
      <c r="G58" s="11">
        <f t="shared" si="1"/>
        <v>3.5987654591420688E-3</v>
      </c>
    </row>
    <row r="59" spans="1:7" ht="30" x14ac:dyDescent="0.25">
      <c r="A59" s="15" t="s">
        <v>420</v>
      </c>
      <c r="B59" s="15" t="s">
        <v>267</v>
      </c>
      <c r="C59" s="15" t="s">
        <v>268</v>
      </c>
      <c r="D59" s="35" t="s">
        <v>116</v>
      </c>
      <c r="E59" s="8">
        <v>12170</v>
      </c>
      <c r="F59" s="9">
        <v>12159047</v>
      </c>
      <c r="G59" s="11">
        <f t="shared" si="1"/>
        <v>7.9331515567929133E-3</v>
      </c>
    </row>
    <row r="60" spans="1:7" x14ac:dyDescent="0.25">
      <c r="A60" s="46" t="s">
        <v>480</v>
      </c>
      <c r="B60" s="46" t="s">
        <v>181</v>
      </c>
      <c r="C60" s="58" t="s">
        <v>182</v>
      </c>
      <c r="D60" s="46" t="s">
        <v>508</v>
      </c>
      <c r="E60" s="8">
        <v>2500</v>
      </c>
      <c r="F60" s="9">
        <v>2601100</v>
      </c>
      <c r="G60" s="11">
        <f t="shared" si="1"/>
        <v>1.6970837035479873E-3</v>
      </c>
    </row>
    <row r="61" spans="1:7" x14ac:dyDescent="0.25">
      <c r="A61" s="15" t="s">
        <v>406</v>
      </c>
      <c r="B61" s="15" t="s">
        <v>259</v>
      </c>
      <c r="C61" s="15" t="s">
        <v>260</v>
      </c>
      <c r="D61" s="35" t="s">
        <v>91</v>
      </c>
      <c r="E61" s="8">
        <v>3400</v>
      </c>
      <c r="F61" s="9">
        <v>3519791.11</v>
      </c>
      <c r="G61" s="11">
        <f t="shared" si="1"/>
        <v>2.2964823085133523E-3</v>
      </c>
    </row>
    <row r="62" spans="1:7" x14ac:dyDescent="0.25">
      <c r="A62" s="15" t="s">
        <v>401</v>
      </c>
      <c r="B62" s="15" t="s">
        <v>251</v>
      </c>
      <c r="C62" s="55" t="s">
        <v>252</v>
      </c>
      <c r="D62" s="35" t="s">
        <v>69</v>
      </c>
      <c r="E62" s="8">
        <v>30048</v>
      </c>
      <c r="F62" s="9">
        <v>31103586.239999998</v>
      </c>
      <c r="G62" s="11">
        <f t="shared" si="1"/>
        <v>2.0293487113068862E-2</v>
      </c>
    </row>
    <row r="63" spans="1:7" x14ac:dyDescent="0.25">
      <c r="A63" s="15" t="s">
        <v>429</v>
      </c>
      <c r="B63" s="15" t="s">
        <v>273</v>
      </c>
      <c r="C63" s="15" t="s">
        <v>274</v>
      </c>
      <c r="D63" s="35" t="s">
        <v>140</v>
      </c>
      <c r="E63" s="8">
        <v>19998</v>
      </c>
      <c r="F63" s="9">
        <v>20579741.82</v>
      </c>
      <c r="G63" s="11">
        <f t="shared" si="1"/>
        <v>1.3427220970338319E-2</v>
      </c>
    </row>
    <row r="64" spans="1:7" x14ac:dyDescent="0.25">
      <c r="A64" s="15" t="s">
        <v>44</v>
      </c>
      <c r="B64" s="15" t="s">
        <v>175</v>
      </c>
      <c r="C64" s="46" t="s">
        <v>176</v>
      </c>
      <c r="D64" s="35" t="s">
        <v>95</v>
      </c>
      <c r="E64" s="8">
        <v>19949</v>
      </c>
      <c r="F64" s="9">
        <v>22862469.219999999</v>
      </c>
      <c r="G64" s="11">
        <f t="shared" si="1"/>
        <v>1.4916582959566901E-2</v>
      </c>
    </row>
    <row r="65" spans="1:7" x14ac:dyDescent="0.25">
      <c r="A65" s="15" t="s">
        <v>698</v>
      </c>
      <c r="B65" s="15" t="s">
        <v>303</v>
      </c>
      <c r="C65" s="55" t="s">
        <v>304</v>
      </c>
      <c r="D65" s="35" t="s">
        <v>695</v>
      </c>
      <c r="E65" s="8">
        <v>3000</v>
      </c>
      <c r="F65" s="9">
        <v>3063060</v>
      </c>
      <c r="G65" s="11">
        <f t="shared" si="1"/>
        <v>1.9984887966589897E-3</v>
      </c>
    </row>
    <row r="66" spans="1:7" ht="30" x14ac:dyDescent="0.25">
      <c r="A66" s="15" t="s">
        <v>359</v>
      </c>
      <c r="B66" s="15" t="s">
        <v>213</v>
      </c>
      <c r="C66" s="55" t="s">
        <v>214</v>
      </c>
      <c r="D66" s="58" t="s">
        <v>102</v>
      </c>
      <c r="E66" s="8">
        <v>630</v>
      </c>
      <c r="F66" s="9">
        <v>645744.54</v>
      </c>
      <c r="G66" s="11">
        <f t="shared" si="1"/>
        <v>4.2131503421209931E-4</v>
      </c>
    </row>
    <row r="67" spans="1:7" ht="30" x14ac:dyDescent="0.25">
      <c r="A67" s="15" t="s">
        <v>361</v>
      </c>
      <c r="B67" s="15" t="s">
        <v>213</v>
      </c>
      <c r="C67" s="55" t="s">
        <v>214</v>
      </c>
      <c r="D67" s="35" t="s">
        <v>103</v>
      </c>
      <c r="E67" s="8">
        <v>2000</v>
      </c>
      <c r="F67" s="9">
        <v>2026600</v>
      </c>
      <c r="G67" s="11">
        <f t="shared" si="1"/>
        <v>1.3222520601323868E-3</v>
      </c>
    </row>
    <row r="68" spans="1:7" x14ac:dyDescent="0.25">
      <c r="A68" s="15" t="s">
        <v>461</v>
      </c>
      <c r="B68" s="15" t="s">
        <v>303</v>
      </c>
      <c r="C68" s="15" t="s">
        <v>304</v>
      </c>
      <c r="D68" s="54" t="s">
        <v>145</v>
      </c>
      <c r="E68" s="8">
        <v>5</v>
      </c>
      <c r="F68" s="9">
        <v>5045.6000000000004</v>
      </c>
      <c r="G68" s="11">
        <f t="shared" si="1"/>
        <v>3.2919939774025317E-6</v>
      </c>
    </row>
    <row r="69" spans="1:7" ht="30" x14ac:dyDescent="0.25">
      <c r="A69" s="15" t="s">
        <v>339</v>
      </c>
      <c r="B69" s="15" t="s">
        <v>193</v>
      </c>
      <c r="C69" s="15" t="s">
        <v>194</v>
      </c>
      <c r="D69" s="46" t="s">
        <v>122</v>
      </c>
      <c r="E69" s="8">
        <v>4500</v>
      </c>
      <c r="F69" s="9">
        <v>4733010</v>
      </c>
      <c r="G69" s="11">
        <f t="shared" ref="G69:G100" si="2">F69/$F$234</f>
        <v>3.0880451115795856E-3</v>
      </c>
    </row>
    <row r="70" spans="1:7" ht="30" x14ac:dyDescent="0.25">
      <c r="A70" s="15" t="s">
        <v>444</v>
      </c>
      <c r="B70" s="15" t="s">
        <v>291</v>
      </c>
      <c r="C70" s="15" t="s">
        <v>292</v>
      </c>
      <c r="D70" s="35" t="s">
        <v>160</v>
      </c>
      <c r="E70" s="8">
        <v>5735</v>
      </c>
      <c r="F70" s="9">
        <v>6018481.0499999998</v>
      </c>
      <c r="G70" s="11">
        <f t="shared" si="2"/>
        <v>3.9267487255650992E-3</v>
      </c>
    </row>
    <row r="71" spans="1:7" x14ac:dyDescent="0.25">
      <c r="A71" s="15" t="s">
        <v>443</v>
      </c>
      <c r="B71" s="15" t="s">
        <v>289</v>
      </c>
      <c r="C71" s="15" t="s">
        <v>290</v>
      </c>
      <c r="D71" s="35" t="s">
        <v>157</v>
      </c>
      <c r="E71" s="8">
        <v>3000</v>
      </c>
      <c r="F71" s="9">
        <v>3097020</v>
      </c>
      <c r="G71" s="11">
        <f t="shared" si="2"/>
        <v>2.0206459465465332E-3</v>
      </c>
    </row>
    <row r="72" spans="1:7" x14ac:dyDescent="0.25">
      <c r="A72" s="15" t="s">
        <v>334</v>
      </c>
      <c r="B72" s="15" t="s">
        <v>189</v>
      </c>
      <c r="C72" s="58" t="s">
        <v>190</v>
      </c>
      <c r="D72" s="58" t="s">
        <v>107</v>
      </c>
      <c r="E72" s="8">
        <v>9996</v>
      </c>
      <c r="F72" s="9">
        <v>10329266.640000001</v>
      </c>
      <c r="G72" s="11">
        <f t="shared" si="2"/>
        <v>6.7393141687539411E-3</v>
      </c>
    </row>
    <row r="73" spans="1:7" x14ac:dyDescent="0.25">
      <c r="A73" s="15" t="s">
        <v>501</v>
      </c>
      <c r="B73" s="15" t="s">
        <v>303</v>
      </c>
      <c r="C73" s="15" t="s">
        <v>304</v>
      </c>
      <c r="D73" s="55" t="s">
        <v>529</v>
      </c>
      <c r="E73" s="8">
        <v>3500</v>
      </c>
      <c r="F73" s="9">
        <v>3546865</v>
      </c>
      <c r="G73" s="11">
        <f t="shared" si="2"/>
        <v>2.3141466264983016E-3</v>
      </c>
    </row>
    <row r="74" spans="1:7" ht="30" x14ac:dyDescent="0.25">
      <c r="A74" s="15" t="s">
        <v>362</v>
      </c>
      <c r="B74" s="15" t="s">
        <v>213</v>
      </c>
      <c r="C74" s="15" t="s">
        <v>214</v>
      </c>
      <c r="D74" s="35" t="s">
        <v>104</v>
      </c>
      <c r="E74" s="8">
        <v>5036</v>
      </c>
      <c r="F74" s="9">
        <v>5218303.2</v>
      </c>
      <c r="G74" s="11">
        <f t="shared" si="2"/>
        <v>3.4046739152252181E-3</v>
      </c>
    </row>
    <row r="75" spans="1:7" x14ac:dyDescent="0.25">
      <c r="A75" s="15" t="s">
        <v>33</v>
      </c>
      <c r="B75" s="15" t="s">
        <v>175</v>
      </c>
      <c r="C75" s="15" t="s">
        <v>176</v>
      </c>
      <c r="D75" s="35" t="s">
        <v>130</v>
      </c>
      <c r="E75" s="8">
        <v>40000</v>
      </c>
      <c r="F75" s="9">
        <v>43253600</v>
      </c>
      <c r="G75" s="11">
        <f t="shared" si="2"/>
        <v>2.8220744946285504E-2</v>
      </c>
    </row>
    <row r="76" spans="1:7" ht="30" x14ac:dyDescent="0.25">
      <c r="A76" s="15" t="s">
        <v>781</v>
      </c>
      <c r="B76" s="15" t="s">
        <v>315</v>
      </c>
      <c r="C76" s="15" t="s">
        <v>316</v>
      </c>
      <c r="D76" s="35" t="s">
        <v>782</v>
      </c>
      <c r="E76" s="8">
        <v>200</v>
      </c>
      <c r="F76" s="9">
        <v>202782</v>
      </c>
      <c r="G76" s="11">
        <f t="shared" si="2"/>
        <v>1.3230480472602667E-4</v>
      </c>
    </row>
    <row r="77" spans="1:7" x14ac:dyDescent="0.25">
      <c r="A77" s="15" t="s">
        <v>493</v>
      </c>
      <c r="B77" s="15" t="s">
        <v>263</v>
      </c>
      <c r="C77" s="15" t="s">
        <v>264</v>
      </c>
      <c r="D77" s="35" t="s">
        <v>521</v>
      </c>
      <c r="E77" s="8">
        <v>180</v>
      </c>
      <c r="F77" s="9">
        <v>182752.2</v>
      </c>
      <c r="G77" s="11">
        <f t="shared" si="2"/>
        <v>1.1923639245224809E-4</v>
      </c>
    </row>
    <row r="78" spans="1:7" x14ac:dyDescent="0.25">
      <c r="A78" s="15" t="s">
        <v>492</v>
      </c>
      <c r="B78" s="15" t="s">
        <v>261</v>
      </c>
      <c r="C78" s="15" t="s">
        <v>262</v>
      </c>
      <c r="D78" s="35" t="s">
        <v>520</v>
      </c>
      <c r="E78" s="8">
        <v>9102</v>
      </c>
      <c r="F78" s="9">
        <v>9244628.3399999999</v>
      </c>
      <c r="G78" s="11">
        <f t="shared" si="2"/>
        <v>6.0316435743231261E-3</v>
      </c>
    </row>
    <row r="79" spans="1:7" ht="30" x14ac:dyDescent="0.25">
      <c r="A79" s="38" t="s">
        <v>395</v>
      </c>
      <c r="B79" s="38" t="s">
        <v>249</v>
      </c>
      <c r="C79" s="55" t="s">
        <v>250</v>
      </c>
      <c r="D79" s="38" t="s">
        <v>76</v>
      </c>
      <c r="E79" s="8">
        <v>9000</v>
      </c>
      <c r="F79" s="9">
        <v>9130590</v>
      </c>
      <c r="G79" s="11">
        <f t="shared" si="2"/>
        <v>5.9572394343847673E-3</v>
      </c>
    </row>
    <row r="80" spans="1:7" x14ac:dyDescent="0.25">
      <c r="A80" s="15" t="s">
        <v>403</v>
      </c>
      <c r="B80" s="15" t="s">
        <v>255</v>
      </c>
      <c r="C80" s="15" t="s">
        <v>256</v>
      </c>
      <c r="D80" s="35" t="s">
        <v>81</v>
      </c>
      <c r="E80" s="8">
        <v>7000</v>
      </c>
      <c r="F80" s="9">
        <v>3546060</v>
      </c>
      <c r="G80" s="11">
        <f t="shared" si="2"/>
        <v>2.3136214054835938E-3</v>
      </c>
    </row>
    <row r="81" spans="1:7" ht="30" x14ac:dyDescent="0.25">
      <c r="A81" s="15" t="s">
        <v>381</v>
      </c>
      <c r="B81" s="15" t="s">
        <v>243</v>
      </c>
      <c r="C81" s="15" t="s">
        <v>244</v>
      </c>
      <c r="D81" s="39" t="s">
        <v>159</v>
      </c>
      <c r="E81" s="8">
        <v>19650</v>
      </c>
      <c r="F81" s="9">
        <v>19863399</v>
      </c>
      <c r="G81" s="11">
        <f t="shared" si="2"/>
        <v>1.2959844196675018E-2</v>
      </c>
    </row>
    <row r="82" spans="1:7" x14ac:dyDescent="0.25">
      <c r="A82" s="46" t="s">
        <v>335</v>
      </c>
      <c r="B82" s="46" t="s">
        <v>189</v>
      </c>
      <c r="C82" s="46" t="s">
        <v>190</v>
      </c>
      <c r="D82" s="58" t="s">
        <v>108</v>
      </c>
      <c r="E82" s="8">
        <v>47799</v>
      </c>
      <c r="F82" s="9">
        <v>48344386.590000004</v>
      </c>
      <c r="G82" s="11">
        <f t="shared" si="2"/>
        <v>3.1542220844993606E-2</v>
      </c>
    </row>
    <row r="83" spans="1:7" x14ac:dyDescent="0.25">
      <c r="A83" s="15" t="s">
        <v>783</v>
      </c>
      <c r="B83" s="15" t="s">
        <v>199</v>
      </c>
      <c r="C83" s="15" t="s">
        <v>200</v>
      </c>
      <c r="D83" s="35" t="s">
        <v>784</v>
      </c>
      <c r="E83" s="8">
        <v>3500</v>
      </c>
      <c r="F83" s="9">
        <v>3531010</v>
      </c>
      <c r="G83" s="11">
        <f t="shared" si="2"/>
        <v>2.3038020560781896E-3</v>
      </c>
    </row>
    <row r="84" spans="1:7" x14ac:dyDescent="0.25">
      <c r="A84" s="15" t="s">
        <v>377</v>
      </c>
      <c r="B84" s="15" t="s">
        <v>239</v>
      </c>
      <c r="C84" s="15" t="s">
        <v>240</v>
      </c>
      <c r="D84" s="35" t="s">
        <v>99</v>
      </c>
      <c r="E84" s="8">
        <v>15000</v>
      </c>
      <c r="F84" s="9">
        <v>15156450</v>
      </c>
      <c r="G84" s="11">
        <f t="shared" si="2"/>
        <v>9.8888025445541868E-3</v>
      </c>
    </row>
    <row r="85" spans="1:7" x14ac:dyDescent="0.25">
      <c r="A85" s="15" t="s">
        <v>34</v>
      </c>
      <c r="B85" s="15" t="s">
        <v>175</v>
      </c>
      <c r="C85" s="15" t="s">
        <v>176</v>
      </c>
      <c r="D85" s="55" t="s">
        <v>131</v>
      </c>
      <c r="E85" s="8">
        <v>73600</v>
      </c>
      <c r="F85" s="9">
        <v>75499616</v>
      </c>
      <c r="G85" s="11">
        <f t="shared" si="2"/>
        <v>4.9259608603179766E-2</v>
      </c>
    </row>
    <row r="86" spans="1:7" x14ac:dyDescent="0.25">
      <c r="A86" s="15" t="s">
        <v>345</v>
      </c>
      <c r="B86" s="15" t="s">
        <v>197</v>
      </c>
      <c r="C86" s="15" t="s">
        <v>198</v>
      </c>
      <c r="D86" s="35" t="s">
        <v>153</v>
      </c>
      <c r="E86" s="8">
        <v>23000</v>
      </c>
      <c r="F86" s="9">
        <v>24050410</v>
      </c>
      <c r="G86" s="11">
        <f t="shared" si="2"/>
        <v>1.5691653098553516E-2</v>
      </c>
    </row>
    <row r="87" spans="1:7" ht="30" x14ac:dyDescent="0.25">
      <c r="A87" s="15" t="s">
        <v>499</v>
      </c>
      <c r="B87" s="15" t="s">
        <v>627</v>
      </c>
      <c r="C87" s="58" t="s">
        <v>300</v>
      </c>
      <c r="D87" s="35" t="s">
        <v>527</v>
      </c>
      <c r="E87" s="8">
        <v>6750</v>
      </c>
      <c r="F87" s="9">
        <v>7179030</v>
      </c>
      <c r="G87" s="11">
        <f t="shared" si="2"/>
        <v>4.6839471071016521E-3</v>
      </c>
    </row>
    <row r="88" spans="1:7" ht="30" x14ac:dyDescent="0.25">
      <c r="A88" s="15" t="s">
        <v>761</v>
      </c>
      <c r="B88" s="15" t="s">
        <v>185</v>
      </c>
      <c r="C88" s="58" t="s">
        <v>186</v>
      </c>
      <c r="D88" s="35" t="s">
        <v>755</v>
      </c>
      <c r="E88" s="8">
        <v>4000</v>
      </c>
      <c r="F88" s="9">
        <v>4162920</v>
      </c>
      <c r="G88" s="11">
        <f t="shared" si="2"/>
        <v>2.7160907658967315E-3</v>
      </c>
    </row>
    <row r="89" spans="1:7" x14ac:dyDescent="0.25">
      <c r="A89" s="15" t="s">
        <v>35</v>
      </c>
      <c r="B89" s="15" t="s">
        <v>175</v>
      </c>
      <c r="C89" s="58" t="s">
        <v>176</v>
      </c>
      <c r="D89" s="35" t="s">
        <v>132</v>
      </c>
      <c r="E89" s="8">
        <v>10000</v>
      </c>
      <c r="F89" s="9">
        <v>10796900</v>
      </c>
      <c r="G89" s="11">
        <f t="shared" si="2"/>
        <v>7.0444208368910331E-3</v>
      </c>
    </row>
    <row r="90" spans="1:7" x14ac:dyDescent="0.25">
      <c r="A90" s="15" t="s">
        <v>793</v>
      </c>
      <c r="B90" s="15" t="s">
        <v>321</v>
      </c>
      <c r="C90" s="24">
        <v>1027700167110</v>
      </c>
      <c r="D90" s="55" t="s">
        <v>792</v>
      </c>
      <c r="E90" s="8">
        <v>6500</v>
      </c>
      <c r="F90" s="9">
        <v>6759935</v>
      </c>
      <c r="G90" s="11">
        <f t="shared" si="2"/>
        <v>4.4105092174632514E-3</v>
      </c>
    </row>
    <row r="91" spans="1:7" ht="30" x14ac:dyDescent="0.25">
      <c r="A91" s="15" t="s">
        <v>431</v>
      </c>
      <c r="B91" s="15" t="s">
        <v>275</v>
      </c>
      <c r="C91" s="55" t="s">
        <v>276</v>
      </c>
      <c r="D91" s="35" t="s">
        <v>142</v>
      </c>
      <c r="E91" s="8">
        <v>11500</v>
      </c>
      <c r="F91" s="9">
        <v>11941830</v>
      </c>
      <c r="G91" s="11">
        <f t="shared" si="2"/>
        <v>7.7914286584677495E-3</v>
      </c>
    </row>
    <row r="92" spans="1:7" x14ac:dyDescent="0.25">
      <c r="A92" s="15" t="s">
        <v>437</v>
      </c>
      <c r="B92" s="15" t="s">
        <v>281</v>
      </c>
      <c r="C92" s="55" t="s">
        <v>282</v>
      </c>
      <c r="D92" s="35" t="s">
        <v>149</v>
      </c>
      <c r="E92" s="8">
        <v>4545</v>
      </c>
      <c r="F92" s="9">
        <v>4524093</v>
      </c>
      <c r="G92" s="11">
        <f t="shared" si="2"/>
        <v>2.9517375355178673E-3</v>
      </c>
    </row>
    <row r="93" spans="1:7" ht="30" x14ac:dyDescent="0.25">
      <c r="A93" s="15" t="s">
        <v>396</v>
      </c>
      <c r="B93" s="15" t="s">
        <v>249</v>
      </c>
      <c r="C93" s="55" t="s">
        <v>250</v>
      </c>
      <c r="D93" s="35" t="s">
        <v>77</v>
      </c>
      <c r="E93" s="8">
        <v>1973</v>
      </c>
      <c r="F93" s="9">
        <v>2043593.94</v>
      </c>
      <c r="G93" s="11">
        <f t="shared" si="2"/>
        <v>1.3333397302077673E-3</v>
      </c>
    </row>
    <row r="94" spans="1:7" x14ac:dyDescent="0.25">
      <c r="A94" s="15" t="s">
        <v>408</v>
      </c>
      <c r="B94" s="15" t="s">
        <v>259</v>
      </c>
      <c r="C94" s="15" t="s">
        <v>260</v>
      </c>
      <c r="D94" s="46" t="s">
        <v>92</v>
      </c>
      <c r="E94" s="8">
        <v>2000</v>
      </c>
      <c r="F94" s="9">
        <v>2070780</v>
      </c>
      <c r="G94" s="11">
        <f t="shared" si="2"/>
        <v>1.3510772333370886E-3</v>
      </c>
    </row>
    <row r="95" spans="1:7" x14ac:dyDescent="0.25">
      <c r="A95" s="15" t="s">
        <v>460</v>
      </c>
      <c r="B95" s="15" t="s">
        <v>303</v>
      </c>
      <c r="C95" s="15" t="s">
        <v>304</v>
      </c>
      <c r="D95" s="35" t="s">
        <v>146</v>
      </c>
      <c r="E95" s="8">
        <v>1000</v>
      </c>
      <c r="F95" s="9">
        <v>1018050</v>
      </c>
      <c r="G95" s="11">
        <f t="shared" si="2"/>
        <v>6.642251602772014E-4</v>
      </c>
    </row>
    <row r="96" spans="1:7" ht="30" x14ac:dyDescent="0.25">
      <c r="A96" s="15" t="s">
        <v>500</v>
      </c>
      <c r="B96" s="15" t="s">
        <v>553</v>
      </c>
      <c r="C96" s="55" t="s">
        <v>554</v>
      </c>
      <c r="D96" s="35" t="s">
        <v>528</v>
      </c>
      <c r="E96" s="8">
        <v>3500</v>
      </c>
      <c r="F96" s="9">
        <v>3477880</v>
      </c>
      <c r="G96" s="11">
        <f t="shared" si="2"/>
        <v>2.269137469107483E-3</v>
      </c>
    </row>
    <row r="97" spans="1:7" ht="30" x14ac:dyDescent="0.25">
      <c r="A97" s="15" t="s">
        <v>685</v>
      </c>
      <c r="B97" s="15" t="s">
        <v>185</v>
      </c>
      <c r="C97" s="54" t="s">
        <v>186</v>
      </c>
      <c r="D97" s="35" t="s">
        <v>680</v>
      </c>
      <c r="E97" s="8">
        <v>4400</v>
      </c>
      <c r="F97" s="9">
        <v>4468024</v>
      </c>
      <c r="G97" s="11">
        <f t="shared" si="2"/>
        <v>2.9151554025071288E-3</v>
      </c>
    </row>
    <row r="98" spans="1:7" ht="30" x14ac:dyDescent="0.25">
      <c r="A98" s="15" t="s">
        <v>455</v>
      </c>
      <c r="B98" s="15" t="s">
        <v>627</v>
      </c>
      <c r="C98" s="15" t="s">
        <v>300</v>
      </c>
      <c r="D98" s="35" t="s">
        <v>52</v>
      </c>
      <c r="E98" s="8">
        <v>20548</v>
      </c>
      <c r="F98" s="9">
        <v>21231631.960000001</v>
      </c>
      <c r="G98" s="11">
        <f t="shared" si="2"/>
        <v>1.3852545691839843E-2</v>
      </c>
    </row>
    <row r="99" spans="1:7" ht="30" x14ac:dyDescent="0.25">
      <c r="A99" s="15" t="s">
        <v>432</v>
      </c>
      <c r="B99" s="15" t="s">
        <v>275</v>
      </c>
      <c r="C99" s="15" t="s">
        <v>276</v>
      </c>
      <c r="D99" s="54" t="s">
        <v>143</v>
      </c>
      <c r="E99" s="8">
        <v>23500</v>
      </c>
      <c r="F99" s="9">
        <v>24465850</v>
      </c>
      <c r="G99" s="11">
        <f t="shared" si="2"/>
        <v>1.5962706289050603E-2</v>
      </c>
    </row>
    <row r="100" spans="1:7" x14ac:dyDescent="0.25">
      <c r="A100" s="15" t="s">
        <v>459</v>
      </c>
      <c r="B100" s="15" t="s">
        <v>301</v>
      </c>
      <c r="C100" s="15" t="s">
        <v>302</v>
      </c>
      <c r="D100" s="35" t="s">
        <v>111</v>
      </c>
      <c r="E100" s="8">
        <v>15000</v>
      </c>
      <c r="F100" s="9">
        <v>15542400</v>
      </c>
      <c r="G100" s="11">
        <f t="shared" si="2"/>
        <v>1.0140615029804406E-2</v>
      </c>
    </row>
    <row r="101" spans="1:7" x14ac:dyDescent="0.25">
      <c r="A101" s="15" t="s">
        <v>489</v>
      </c>
      <c r="B101" s="15" t="s">
        <v>241</v>
      </c>
      <c r="C101" s="15" t="s">
        <v>242</v>
      </c>
      <c r="D101" s="35" t="s">
        <v>517</v>
      </c>
      <c r="E101" s="8">
        <v>39</v>
      </c>
      <c r="F101" s="9">
        <v>40056.93</v>
      </c>
      <c r="G101" s="11">
        <f t="shared" ref="G101:G132" si="3">F101/$F$234</f>
        <v>2.6135082510154352E-5</v>
      </c>
    </row>
    <row r="102" spans="1:7" x14ac:dyDescent="0.25">
      <c r="A102" s="15" t="s">
        <v>346</v>
      </c>
      <c r="B102" s="15" t="s">
        <v>199</v>
      </c>
      <c r="C102" s="15" t="s">
        <v>200</v>
      </c>
      <c r="D102" s="35" t="s">
        <v>154</v>
      </c>
      <c r="E102" s="8">
        <v>3550</v>
      </c>
      <c r="F102" s="9">
        <v>3633602.5</v>
      </c>
      <c r="G102" s="11">
        <f t="shared" si="3"/>
        <v>2.3707383752724718E-3</v>
      </c>
    </row>
    <row r="103" spans="1:7" ht="30" x14ac:dyDescent="0.25">
      <c r="A103" s="15" t="s">
        <v>397</v>
      </c>
      <c r="B103" s="15" t="s">
        <v>249</v>
      </c>
      <c r="C103" s="15" t="s">
        <v>250</v>
      </c>
      <c r="D103" s="35" t="s">
        <v>663</v>
      </c>
      <c r="E103" s="8">
        <v>3000</v>
      </c>
      <c r="F103" s="9">
        <v>3014010</v>
      </c>
      <c r="G103" s="11">
        <f t="shared" si="3"/>
        <v>1.9664861994274229E-3</v>
      </c>
    </row>
    <row r="104" spans="1:7" x14ac:dyDescent="0.25">
      <c r="A104" s="15" t="s">
        <v>410</v>
      </c>
      <c r="B104" s="15" t="s">
        <v>261</v>
      </c>
      <c r="C104" s="15" t="s">
        <v>262</v>
      </c>
      <c r="D104" s="35" t="s">
        <v>85</v>
      </c>
      <c r="E104" s="8">
        <v>5494</v>
      </c>
      <c r="F104" s="9">
        <v>5617615</v>
      </c>
      <c r="G104" s="11">
        <f t="shared" si="3"/>
        <v>3.665204286381426E-3</v>
      </c>
    </row>
    <row r="105" spans="1:7" x14ac:dyDescent="0.25">
      <c r="A105" s="15" t="s">
        <v>788</v>
      </c>
      <c r="B105" s="15" t="s">
        <v>229</v>
      </c>
      <c r="C105" s="55" t="s">
        <v>230</v>
      </c>
      <c r="D105" s="35" t="s">
        <v>787</v>
      </c>
      <c r="E105" s="8">
        <v>3500</v>
      </c>
      <c r="F105" s="9">
        <v>3564085</v>
      </c>
      <c r="G105" s="11">
        <f t="shared" si="3"/>
        <v>2.3253817890737873E-3</v>
      </c>
    </row>
    <row r="106" spans="1:7" x14ac:dyDescent="0.25">
      <c r="A106" s="15" t="s">
        <v>399</v>
      </c>
      <c r="B106" s="15" t="s">
        <v>251</v>
      </c>
      <c r="C106" s="58" t="s">
        <v>252</v>
      </c>
      <c r="D106" s="35" t="s">
        <v>70</v>
      </c>
      <c r="E106" s="8">
        <v>3500</v>
      </c>
      <c r="F106" s="9">
        <v>3484740</v>
      </c>
      <c r="G106" s="11">
        <f t="shared" si="3"/>
        <v>2.2736132655806441E-3</v>
      </c>
    </row>
    <row r="107" spans="1:7" ht="30" x14ac:dyDescent="0.25">
      <c r="A107" s="15" t="s">
        <v>343</v>
      </c>
      <c r="B107" s="15" t="s">
        <v>193</v>
      </c>
      <c r="C107" s="15" t="s">
        <v>194</v>
      </c>
      <c r="D107" s="35" t="s">
        <v>123</v>
      </c>
      <c r="E107" s="8">
        <v>5000</v>
      </c>
      <c r="F107" s="9">
        <v>5099500</v>
      </c>
      <c r="G107" s="11">
        <f t="shared" si="3"/>
        <v>3.3271609496916543E-3</v>
      </c>
    </row>
    <row r="108" spans="1:7" x14ac:dyDescent="0.25">
      <c r="A108" s="48" t="s">
        <v>737</v>
      </c>
      <c r="B108" s="48" t="s">
        <v>203</v>
      </c>
      <c r="C108" s="48" t="s">
        <v>204</v>
      </c>
      <c r="D108" s="48" t="s">
        <v>736</v>
      </c>
      <c r="E108" s="8">
        <v>1499</v>
      </c>
      <c r="F108" s="9">
        <v>1461262.48</v>
      </c>
      <c r="G108" s="11">
        <f t="shared" si="3"/>
        <v>9.5339846273273488E-4</v>
      </c>
    </row>
    <row r="109" spans="1:7" x14ac:dyDescent="0.25">
      <c r="A109" s="38" t="s">
        <v>38</v>
      </c>
      <c r="B109" s="38" t="s">
        <v>175</v>
      </c>
      <c r="C109" s="39" t="s">
        <v>176</v>
      </c>
      <c r="D109" s="55" t="s">
        <v>135</v>
      </c>
      <c r="E109" s="8">
        <v>22100</v>
      </c>
      <c r="F109" s="9">
        <v>21765185</v>
      </c>
      <c r="G109" s="11">
        <f t="shared" si="3"/>
        <v>1.4200661554037562E-2</v>
      </c>
    </row>
    <row r="110" spans="1:7" x14ac:dyDescent="0.25">
      <c r="A110" s="15" t="s">
        <v>353</v>
      </c>
      <c r="B110" s="15" t="s">
        <v>209</v>
      </c>
      <c r="C110" s="15" t="s">
        <v>210</v>
      </c>
      <c r="D110" s="55" t="s">
        <v>162</v>
      </c>
      <c r="E110" s="8">
        <v>2350</v>
      </c>
      <c r="F110" s="9">
        <v>2419748</v>
      </c>
      <c r="G110" s="11">
        <f t="shared" si="3"/>
        <v>1.5787608694370979E-3</v>
      </c>
    </row>
    <row r="111" spans="1:7" x14ac:dyDescent="0.25">
      <c r="A111" s="15" t="s">
        <v>490</v>
      </c>
      <c r="B111" s="15" t="s">
        <v>547</v>
      </c>
      <c r="C111" s="15" t="s">
        <v>548</v>
      </c>
      <c r="D111" s="35" t="s">
        <v>518</v>
      </c>
      <c r="E111" s="8">
        <v>2314</v>
      </c>
      <c r="F111" s="9">
        <v>2390338.86</v>
      </c>
      <c r="G111" s="11">
        <f t="shared" si="3"/>
        <v>1.5595729211731475E-3</v>
      </c>
    </row>
    <row r="112" spans="1:7" x14ac:dyDescent="0.25">
      <c r="A112" s="15" t="s">
        <v>733</v>
      </c>
      <c r="B112" s="15" t="s">
        <v>175</v>
      </c>
      <c r="C112" s="15" t="s">
        <v>176</v>
      </c>
      <c r="D112" s="35" t="s">
        <v>730</v>
      </c>
      <c r="E112" s="8">
        <v>1900</v>
      </c>
      <c r="F112" s="9">
        <v>1897834</v>
      </c>
      <c r="G112" s="11">
        <f t="shared" si="3"/>
        <v>1.2382388810269851E-3</v>
      </c>
    </row>
    <row r="113" spans="1:8" x14ac:dyDescent="0.25">
      <c r="A113" s="15" t="s">
        <v>380</v>
      </c>
      <c r="B113" s="15" t="s">
        <v>241</v>
      </c>
      <c r="C113" s="15" t="s">
        <v>242</v>
      </c>
      <c r="D113" s="35" t="s">
        <v>152</v>
      </c>
      <c r="E113" s="8">
        <v>5000</v>
      </c>
      <c r="F113" s="9">
        <v>4892150</v>
      </c>
      <c r="G113" s="11">
        <f t="shared" si="3"/>
        <v>3.1918757603753359E-3</v>
      </c>
      <c r="H113" s="41"/>
    </row>
    <row r="114" spans="1:8" x14ac:dyDescent="0.25">
      <c r="A114" s="15" t="s">
        <v>369</v>
      </c>
      <c r="B114" s="15" t="s">
        <v>223</v>
      </c>
      <c r="C114" s="15" t="s">
        <v>224</v>
      </c>
      <c r="D114" s="35" t="s">
        <v>71</v>
      </c>
      <c r="E114" s="8">
        <v>5000</v>
      </c>
      <c r="F114" s="9">
        <v>4983100</v>
      </c>
      <c r="G114" s="11">
        <f t="shared" si="3"/>
        <v>3.2512159483103209E-3</v>
      </c>
    </row>
    <row r="115" spans="1:8" ht="30" x14ac:dyDescent="0.25">
      <c r="A115" s="15" t="s">
        <v>699</v>
      </c>
      <c r="B115" s="15" t="s">
        <v>205</v>
      </c>
      <c r="C115" s="15" t="s">
        <v>206</v>
      </c>
      <c r="D115" s="59" t="s">
        <v>696</v>
      </c>
      <c r="E115" s="8">
        <v>4600</v>
      </c>
      <c r="F115" s="9">
        <v>4499214</v>
      </c>
      <c r="G115" s="11">
        <f t="shared" si="3"/>
        <v>2.9355052701453056E-3</v>
      </c>
    </row>
    <row r="116" spans="1:8" x14ac:dyDescent="0.25">
      <c r="A116" s="15" t="s">
        <v>746</v>
      </c>
      <c r="B116" s="15" t="s">
        <v>175</v>
      </c>
      <c r="C116" s="15" t="s">
        <v>176</v>
      </c>
      <c r="D116" s="35" t="s">
        <v>747</v>
      </c>
      <c r="E116" s="8">
        <v>1000</v>
      </c>
      <c r="F116" s="9">
        <v>994320</v>
      </c>
      <c r="G116" s="11">
        <f t="shared" si="3"/>
        <v>6.487425581914708E-4</v>
      </c>
    </row>
    <row r="117" spans="1:8" x14ac:dyDescent="0.25">
      <c r="A117" s="15" t="s">
        <v>428</v>
      </c>
      <c r="B117" s="15" t="s">
        <v>273</v>
      </c>
      <c r="C117" s="15" t="s">
        <v>274</v>
      </c>
      <c r="D117" s="58" t="s">
        <v>141</v>
      </c>
      <c r="E117" s="8">
        <v>950</v>
      </c>
      <c r="F117" s="9">
        <v>924226.5</v>
      </c>
      <c r="G117" s="11">
        <f t="shared" si="3"/>
        <v>6.0301016167667288E-4</v>
      </c>
    </row>
    <row r="118" spans="1:8" ht="30" x14ac:dyDescent="0.25">
      <c r="A118" s="15" t="s">
        <v>328</v>
      </c>
      <c r="B118" s="15" t="s">
        <v>185</v>
      </c>
      <c r="C118" s="15" t="s">
        <v>186</v>
      </c>
      <c r="D118" s="35" t="s">
        <v>662</v>
      </c>
      <c r="E118" s="8">
        <v>3200</v>
      </c>
      <c r="F118" s="9">
        <v>3326816</v>
      </c>
      <c r="G118" s="11">
        <f t="shared" si="3"/>
        <v>2.1705759941189119E-3</v>
      </c>
    </row>
    <row r="119" spans="1:8" ht="30" x14ac:dyDescent="0.25">
      <c r="A119" s="15" t="s">
        <v>438</v>
      </c>
      <c r="B119" s="15" t="s">
        <v>701</v>
      </c>
      <c r="C119" s="40" t="s">
        <v>284</v>
      </c>
      <c r="D119" s="35" t="s">
        <v>658</v>
      </c>
      <c r="E119" s="8">
        <v>16300</v>
      </c>
      <c r="F119" s="9">
        <v>16853711</v>
      </c>
      <c r="G119" s="11">
        <f t="shared" si="3"/>
        <v>1.099617787951538E-2</v>
      </c>
    </row>
    <row r="120" spans="1:8" ht="30" x14ac:dyDescent="0.25">
      <c r="A120" s="46" t="s">
        <v>363</v>
      </c>
      <c r="B120" s="46" t="s">
        <v>213</v>
      </c>
      <c r="C120" s="46" t="s">
        <v>214</v>
      </c>
      <c r="D120" s="55" t="s">
        <v>105</v>
      </c>
      <c r="E120" s="8">
        <v>13000</v>
      </c>
      <c r="F120" s="9">
        <v>13314340</v>
      </c>
      <c r="G120" s="11">
        <f t="shared" si="3"/>
        <v>8.6869207018173498E-3</v>
      </c>
    </row>
    <row r="121" spans="1:8" x14ac:dyDescent="0.25">
      <c r="A121" s="15" t="s">
        <v>496</v>
      </c>
      <c r="B121" s="15" t="s">
        <v>549</v>
      </c>
      <c r="C121" s="58" t="s">
        <v>550</v>
      </c>
      <c r="D121" s="54" t="s">
        <v>524</v>
      </c>
      <c r="E121" s="8">
        <v>11990</v>
      </c>
      <c r="F121" s="9">
        <v>11728025.57</v>
      </c>
      <c r="G121" s="11">
        <f t="shared" si="3"/>
        <v>7.6519322862024126E-3</v>
      </c>
    </row>
    <row r="122" spans="1:8" x14ac:dyDescent="0.25">
      <c r="A122" s="15" t="s">
        <v>409</v>
      </c>
      <c r="B122" s="15" t="s">
        <v>261</v>
      </c>
      <c r="C122" s="15" t="s">
        <v>262</v>
      </c>
      <c r="D122" s="58" t="s">
        <v>84</v>
      </c>
      <c r="E122" s="8">
        <v>3000</v>
      </c>
      <c r="F122" s="9">
        <v>2976570</v>
      </c>
      <c r="G122" s="11">
        <f t="shared" si="3"/>
        <v>1.9420585288800248E-3</v>
      </c>
    </row>
    <row r="123" spans="1:8" x14ac:dyDescent="0.25">
      <c r="A123" s="15" t="s">
        <v>486</v>
      </c>
      <c r="B123" s="15" t="s">
        <v>221</v>
      </c>
      <c r="C123" s="15" t="s">
        <v>222</v>
      </c>
      <c r="D123" s="48" t="s">
        <v>514</v>
      </c>
      <c r="E123" s="8">
        <v>3000</v>
      </c>
      <c r="F123" s="9">
        <v>2883930</v>
      </c>
      <c r="G123" s="11">
        <f t="shared" si="3"/>
        <v>1.8816157030383865E-3</v>
      </c>
    </row>
    <row r="124" spans="1:8" x14ac:dyDescent="0.25">
      <c r="A124" s="38" t="s">
        <v>368</v>
      </c>
      <c r="B124" s="38" t="s">
        <v>221</v>
      </c>
      <c r="C124" s="38" t="s">
        <v>222</v>
      </c>
      <c r="D124" s="26" t="s">
        <v>65</v>
      </c>
      <c r="E124" s="8">
        <v>1000</v>
      </c>
      <c r="F124" s="9">
        <v>942910</v>
      </c>
      <c r="G124" s="11">
        <f t="shared" si="3"/>
        <v>6.1520018258138197E-4</v>
      </c>
    </row>
    <row r="125" spans="1:8" x14ac:dyDescent="0.25">
      <c r="A125" s="15" t="s">
        <v>336</v>
      </c>
      <c r="B125" s="15" t="s">
        <v>191</v>
      </c>
      <c r="C125" s="54" t="s">
        <v>192</v>
      </c>
      <c r="D125" s="35" t="s">
        <v>110</v>
      </c>
      <c r="E125" s="8">
        <v>23500</v>
      </c>
      <c r="F125" s="9">
        <v>23291320</v>
      </c>
      <c r="G125" s="11">
        <f t="shared" si="3"/>
        <v>1.5196385992895817E-2</v>
      </c>
    </row>
    <row r="126" spans="1:8" x14ac:dyDescent="0.25">
      <c r="A126" s="15" t="s">
        <v>488</v>
      </c>
      <c r="B126" s="15" t="s">
        <v>239</v>
      </c>
      <c r="C126" s="15" t="s">
        <v>240</v>
      </c>
      <c r="D126" s="35" t="s">
        <v>516</v>
      </c>
      <c r="E126" s="8">
        <v>20109</v>
      </c>
      <c r="F126" s="9">
        <v>20387509.649999999</v>
      </c>
      <c r="G126" s="11">
        <f t="shared" si="3"/>
        <v>1.3301799386006816E-2</v>
      </c>
    </row>
    <row r="127" spans="1:8" ht="30" x14ac:dyDescent="0.25">
      <c r="A127" s="15" t="s">
        <v>412</v>
      </c>
      <c r="B127" s="15" t="s">
        <v>265</v>
      </c>
      <c r="C127" s="15" t="s">
        <v>266</v>
      </c>
      <c r="D127" s="35" t="s">
        <v>147</v>
      </c>
      <c r="E127" s="8">
        <v>3250</v>
      </c>
      <c r="F127" s="9">
        <v>3121706.58</v>
      </c>
      <c r="G127" s="11">
        <f t="shared" si="3"/>
        <v>2.0367526677853684E-3</v>
      </c>
    </row>
    <row r="128" spans="1:8" x14ac:dyDescent="0.25">
      <c r="A128" s="48" t="s">
        <v>482</v>
      </c>
      <c r="B128" s="48" t="s">
        <v>545</v>
      </c>
      <c r="C128" s="48" t="s">
        <v>546</v>
      </c>
      <c r="D128" s="48" t="s">
        <v>510</v>
      </c>
      <c r="E128" s="8">
        <v>15000</v>
      </c>
      <c r="F128" s="9">
        <v>15057600</v>
      </c>
      <c r="G128" s="11">
        <f t="shared" si="3"/>
        <v>9.8243080137419454E-3</v>
      </c>
    </row>
    <row r="129" spans="1:7" x14ac:dyDescent="0.25">
      <c r="A129" s="15" t="s">
        <v>45</v>
      </c>
      <c r="B129" s="15" t="s">
        <v>175</v>
      </c>
      <c r="C129" s="15" t="s">
        <v>176</v>
      </c>
      <c r="D129" s="35" t="s">
        <v>96</v>
      </c>
      <c r="E129" s="8">
        <v>31000</v>
      </c>
      <c r="F129" s="9">
        <v>32351979.559999999</v>
      </c>
      <c r="G129" s="11">
        <f t="shared" si="3"/>
        <v>2.1107999419012567E-2</v>
      </c>
    </row>
    <row r="130" spans="1:7" x14ac:dyDescent="0.25">
      <c r="A130" s="15" t="s">
        <v>795</v>
      </c>
      <c r="B130" s="15" t="s">
        <v>303</v>
      </c>
      <c r="C130" s="15" t="s">
        <v>304</v>
      </c>
      <c r="D130" s="58" t="s">
        <v>794</v>
      </c>
      <c r="E130" s="8">
        <v>1000</v>
      </c>
      <c r="F130" s="9">
        <v>988900</v>
      </c>
      <c r="G130" s="11">
        <f t="shared" si="3"/>
        <v>6.4520628750859435E-4</v>
      </c>
    </row>
    <row r="131" spans="1:7" x14ac:dyDescent="0.25">
      <c r="A131" s="15" t="s">
        <v>474</v>
      </c>
      <c r="B131" s="15" t="s">
        <v>533</v>
      </c>
      <c r="C131" s="15" t="s">
        <v>534</v>
      </c>
      <c r="D131" s="35" t="s">
        <v>502</v>
      </c>
      <c r="E131" s="8">
        <v>28800</v>
      </c>
      <c r="F131" s="9">
        <v>28185120</v>
      </c>
      <c r="G131" s="11">
        <f t="shared" si="3"/>
        <v>1.8389338293239188E-2</v>
      </c>
    </row>
    <row r="132" spans="1:7" ht="30" x14ac:dyDescent="0.25">
      <c r="A132" s="15" t="s">
        <v>451</v>
      </c>
      <c r="B132" s="15" t="s">
        <v>295</v>
      </c>
      <c r="C132" s="15" t="s">
        <v>296</v>
      </c>
      <c r="D132" s="35" t="s">
        <v>165</v>
      </c>
      <c r="E132" s="8">
        <v>9800</v>
      </c>
      <c r="F132" s="9">
        <v>10070578</v>
      </c>
      <c r="G132" s="11">
        <f t="shared" si="3"/>
        <v>6.5705331625500307E-3</v>
      </c>
    </row>
    <row r="133" spans="1:7" x14ac:dyDescent="0.25">
      <c r="A133" s="50" t="s">
        <v>458</v>
      </c>
      <c r="B133" s="50" t="s">
        <v>301</v>
      </c>
      <c r="C133" s="50" t="s">
        <v>302</v>
      </c>
      <c r="D133" s="50" t="s">
        <v>112</v>
      </c>
      <c r="E133" s="8">
        <v>1500</v>
      </c>
      <c r="F133" s="9">
        <v>1503480</v>
      </c>
      <c r="G133" s="11">
        <f t="shared" ref="G133:G164" si="4">F133/$F$234</f>
        <v>9.8094321887291064E-4</v>
      </c>
    </row>
    <row r="134" spans="1:7" ht="30" x14ac:dyDescent="0.25">
      <c r="A134" s="50" t="s">
        <v>366</v>
      </c>
      <c r="B134" s="50" t="s">
        <v>219</v>
      </c>
      <c r="C134" s="50" t="s">
        <v>220</v>
      </c>
      <c r="D134" s="50" t="s">
        <v>58</v>
      </c>
      <c r="E134" s="8">
        <v>2500</v>
      </c>
      <c r="F134" s="9">
        <v>2412225</v>
      </c>
      <c r="G134" s="11">
        <f t="shared" si="4"/>
        <v>1.5738524996313267E-3</v>
      </c>
    </row>
    <row r="135" spans="1:7" ht="30" x14ac:dyDescent="0.25">
      <c r="A135" s="15" t="s">
        <v>575</v>
      </c>
      <c r="B135" s="15" t="s">
        <v>315</v>
      </c>
      <c r="C135" s="15" t="s">
        <v>316</v>
      </c>
      <c r="D135" s="58" t="s">
        <v>50</v>
      </c>
      <c r="E135" s="8">
        <v>6555</v>
      </c>
      <c r="F135" s="9">
        <v>6483157.2000000002</v>
      </c>
      <c r="G135" s="11">
        <f t="shared" si="4"/>
        <v>4.2299259665756024E-3</v>
      </c>
    </row>
    <row r="136" spans="1:7" ht="30" x14ac:dyDescent="0.25">
      <c r="A136" s="15" t="s">
        <v>687</v>
      </c>
      <c r="B136" s="15" t="s">
        <v>213</v>
      </c>
      <c r="C136" s="15" t="s">
        <v>214</v>
      </c>
      <c r="D136" s="35" t="s">
        <v>682</v>
      </c>
      <c r="E136" s="8">
        <v>9900</v>
      </c>
      <c r="F136" s="9">
        <v>9744471</v>
      </c>
      <c r="G136" s="11">
        <f t="shared" si="4"/>
        <v>6.3577651508192534E-3</v>
      </c>
    </row>
    <row r="137" spans="1:7" ht="30" x14ac:dyDescent="0.25">
      <c r="A137" s="15" t="s">
        <v>702</v>
      </c>
      <c r="B137" s="15" t="s">
        <v>701</v>
      </c>
      <c r="C137" s="40" t="s">
        <v>284</v>
      </c>
      <c r="D137" s="35" t="s">
        <v>700</v>
      </c>
      <c r="E137" s="8">
        <v>3800</v>
      </c>
      <c r="F137" s="9">
        <v>3769828</v>
      </c>
      <c r="G137" s="11">
        <f t="shared" si="4"/>
        <v>2.4596184937060867E-3</v>
      </c>
    </row>
    <row r="138" spans="1:7" x14ac:dyDescent="0.25">
      <c r="A138" s="38" t="s">
        <v>734</v>
      </c>
      <c r="B138" s="15" t="s">
        <v>189</v>
      </c>
      <c r="C138" s="40" t="s">
        <v>190</v>
      </c>
      <c r="D138" s="35" t="s">
        <v>731</v>
      </c>
      <c r="E138" s="8">
        <v>3000</v>
      </c>
      <c r="F138" s="9">
        <v>3056153.4</v>
      </c>
      <c r="G138" s="11">
        <f t="shared" si="4"/>
        <v>1.9939825960873375E-3</v>
      </c>
    </row>
    <row r="139" spans="1:7" x14ac:dyDescent="0.25">
      <c r="A139" s="15" t="s">
        <v>724</v>
      </c>
      <c r="B139" s="15" t="s">
        <v>723</v>
      </c>
      <c r="C139" s="40" t="s">
        <v>728</v>
      </c>
      <c r="D139" s="35" t="s">
        <v>717</v>
      </c>
      <c r="E139" s="8">
        <v>4000</v>
      </c>
      <c r="F139" s="9">
        <v>4060000</v>
      </c>
      <c r="G139" s="11">
        <f t="shared" si="4"/>
        <v>2.648940769830006E-3</v>
      </c>
    </row>
    <row r="140" spans="1:7" x14ac:dyDescent="0.25">
      <c r="A140" s="15" t="s">
        <v>742</v>
      </c>
      <c r="B140" s="15" t="s">
        <v>261</v>
      </c>
      <c r="C140" s="58" t="s">
        <v>262</v>
      </c>
      <c r="D140" s="39" t="s">
        <v>743</v>
      </c>
      <c r="E140" s="8">
        <v>3000</v>
      </c>
      <c r="F140" s="9">
        <v>3048840</v>
      </c>
      <c r="G140" s="11">
        <f t="shared" si="4"/>
        <v>1.9892109794799298E-3</v>
      </c>
    </row>
    <row r="141" spans="1:7" x14ac:dyDescent="0.25">
      <c r="A141" s="38" t="s">
        <v>744</v>
      </c>
      <c r="B141" s="38" t="s">
        <v>690</v>
      </c>
      <c r="C141" s="40" t="s">
        <v>692</v>
      </c>
      <c r="D141" s="38" t="s">
        <v>745</v>
      </c>
      <c r="E141" s="8">
        <v>5000</v>
      </c>
      <c r="F141" s="9">
        <v>5083350</v>
      </c>
      <c r="G141" s="11">
        <f t="shared" si="4"/>
        <v>3.3166239069742269E-3</v>
      </c>
    </row>
    <row r="142" spans="1:7" x14ac:dyDescent="0.25">
      <c r="A142" s="39" t="s">
        <v>772</v>
      </c>
      <c r="B142" s="39" t="s">
        <v>239</v>
      </c>
      <c r="C142" s="58" t="s">
        <v>240</v>
      </c>
      <c r="D142" s="39" t="s">
        <v>770</v>
      </c>
      <c r="E142" s="8">
        <v>550</v>
      </c>
      <c r="F142" s="9">
        <v>560257.5</v>
      </c>
      <c r="G142" s="11">
        <f t="shared" si="4"/>
        <v>3.6553914614606764E-4</v>
      </c>
    </row>
    <row r="143" spans="1:7" x14ac:dyDescent="0.25">
      <c r="A143" s="38" t="s">
        <v>775</v>
      </c>
      <c r="B143" s="38" t="s">
        <v>773</v>
      </c>
      <c r="C143" s="40" t="s">
        <v>774</v>
      </c>
      <c r="D143" s="38" t="s">
        <v>771</v>
      </c>
      <c r="E143" s="8">
        <v>4000</v>
      </c>
      <c r="F143" s="9">
        <v>4081080</v>
      </c>
      <c r="G143" s="11">
        <f t="shared" si="4"/>
        <v>2.662694383482227E-3</v>
      </c>
    </row>
    <row r="144" spans="1:7" x14ac:dyDescent="0.25">
      <c r="A144" s="50" t="s">
        <v>767</v>
      </c>
      <c r="B144" s="50" t="s">
        <v>766</v>
      </c>
      <c r="C144" s="40" t="s">
        <v>768</v>
      </c>
      <c r="D144" s="50" t="s">
        <v>757</v>
      </c>
      <c r="E144" s="8">
        <v>7033</v>
      </c>
      <c r="F144" s="9">
        <v>7216170.5499999998</v>
      </c>
      <c r="G144" s="11">
        <f t="shared" si="4"/>
        <v>4.7081794019560638E-3</v>
      </c>
    </row>
    <row r="145" spans="1:7" ht="30" x14ac:dyDescent="0.25">
      <c r="A145" s="46" t="s">
        <v>764</v>
      </c>
      <c r="B145" s="46" t="s">
        <v>763</v>
      </c>
      <c r="C145" s="58" t="s">
        <v>765</v>
      </c>
      <c r="D145" s="46" t="s">
        <v>759</v>
      </c>
      <c r="E145" s="8">
        <v>8000</v>
      </c>
      <c r="F145" s="9">
        <v>8080880</v>
      </c>
      <c r="G145" s="11">
        <f t="shared" si="4"/>
        <v>5.2723577556906152E-3</v>
      </c>
    </row>
    <row r="146" spans="1:7" ht="30" x14ac:dyDescent="0.25">
      <c r="A146" s="46" t="s">
        <v>789</v>
      </c>
      <c r="B146" s="46" t="s">
        <v>193</v>
      </c>
      <c r="C146" s="54" t="s">
        <v>194</v>
      </c>
      <c r="D146" s="46" t="s">
        <v>790</v>
      </c>
      <c r="E146" s="8">
        <v>6250</v>
      </c>
      <c r="F146" s="9">
        <v>6286937.5</v>
      </c>
      <c r="G146" s="11">
        <f t="shared" si="4"/>
        <v>4.1019027244145649E-3</v>
      </c>
    </row>
    <row r="147" spans="1:7" ht="16.5" customHeight="1" x14ac:dyDescent="0.25">
      <c r="A147" s="15" t="s">
        <v>319</v>
      </c>
      <c r="B147" s="15"/>
      <c r="C147" s="15"/>
      <c r="D147" s="15"/>
      <c r="E147" s="8"/>
      <c r="F147" s="9">
        <f>SUM(F5:F146)</f>
        <v>1305046352.1300004</v>
      </c>
      <c r="G147" s="11">
        <f t="shared" si="4"/>
        <v>0.85147548982144938</v>
      </c>
    </row>
    <row r="148" spans="1:7" ht="16.5" customHeight="1" x14ac:dyDescent="0.25">
      <c r="A148" s="26"/>
      <c r="B148" s="26"/>
      <c r="C148" s="26"/>
      <c r="D148" s="26"/>
      <c r="E148" s="27"/>
      <c r="F148" s="28"/>
      <c r="G148" s="29"/>
    </row>
    <row r="149" spans="1:7" ht="16.5" customHeight="1" x14ac:dyDescent="0.25">
      <c r="A149" s="30" t="s">
        <v>580</v>
      </c>
      <c r="B149" s="26"/>
      <c r="C149" s="26"/>
      <c r="D149" s="26"/>
      <c r="E149" s="27"/>
      <c r="F149" s="28"/>
      <c r="G149" s="29"/>
    </row>
    <row r="150" spans="1:7" ht="45" x14ac:dyDescent="0.25">
      <c r="A150" s="17" t="s">
        <v>0</v>
      </c>
      <c r="B150" s="17" t="s">
        <v>20</v>
      </c>
      <c r="C150" s="17" t="s">
        <v>1</v>
      </c>
      <c r="D150" s="17" t="s">
        <v>22</v>
      </c>
      <c r="E150" s="17" t="s">
        <v>10</v>
      </c>
      <c r="F150" s="17" t="s">
        <v>6</v>
      </c>
      <c r="G150" s="17" t="s">
        <v>578</v>
      </c>
    </row>
    <row r="151" spans="1:7" ht="30" x14ac:dyDescent="0.25">
      <c r="A151" s="17" t="s">
        <v>462</v>
      </c>
      <c r="B151" s="17" t="s">
        <v>305</v>
      </c>
      <c r="C151" s="17" t="s">
        <v>306</v>
      </c>
      <c r="D151" s="17" t="s">
        <v>166</v>
      </c>
      <c r="E151" s="8">
        <v>27005</v>
      </c>
      <c r="F151" s="9">
        <v>3924636.65</v>
      </c>
      <c r="G151" s="11">
        <f t="shared" ref="G151:G169" si="5">F151/$F$234</f>
        <v>2.5606231598409007E-3</v>
      </c>
    </row>
    <row r="152" spans="1:7" ht="30" x14ac:dyDescent="0.25">
      <c r="A152" s="35" t="s">
        <v>463</v>
      </c>
      <c r="B152" s="35" t="s">
        <v>247</v>
      </c>
      <c r="C152" s="35" t="s">
        <v>248</v>
      </c>
      <c r="D152" s="35" t="s">
        <v>168</v>
      </c>
      <c r="E152" s="8">
        <v>170</v>
      </c>
      <c r="F152" s="9">
        <v>4083740</v>
      </c>
      <c r="G152" s="11">
        <f t="shared" si="5"/>
        <v>2.6644298964003913E-3</v>
      </c>
    </row>
    <row r="153" spans="1:7" x14ac:dyDescent="0.25">
      <c r="A153" s="35" t="s">
        <v>464</v>
      </c>
      <c r="B153" s="35" t="s">
        <v>307</v>
      </c>
      <c r="C153" s="38" t="s">
        <v>308</v>
      </c>
      <c r="D153" s="35" t="s">
        <v>167</v>
      </c>
      <c r="E153" s="8">
        <v>63700</v>
      </c>
      <c r="F153" s="9">
        <v>19464172</v>
      </c>
      <c r="G153" s="11">
        <f t="shared" si="5"/>
        <v>1.2699369153148682E-2</v>
      </c>
    </row>
    <row r="154" spans="1:7" x14ac:dyDescent="0.25">
      <c r="A154" s="17" t="s">
        <v>466</v>
      </c>
      <c r="B154" s="17" t="s">
        <v>259</v>
      </c>
      <c r="C154" s="17" t="s">
        <v>260</v>
      </c>
      <c r="D154" s="17" t="s">
        <v>170</v>
      </c>
      <c r="E154" s="8">
        <v>24750</v>
      </c>
      <c r="F154" s="9">
        <v>8162550</v>
      </c>
      <c r="G154" s="11">
        <f t="shared" si="5"/>
        <v>5.3256432218659888E-3</v>
      </c>
    </row>
    <row r="155" spans="1:7" ht="30" x14ac:dyDescent="0.25">
      <c r="A155" s="17" t="s">
        <v>465</v>
      </c>
      <c r="B155" s="17" t="s">
        <v>309</v>
      </c>
      <c r="C155" s="39" t="s">
        <v>310</v>
      </c>
      <c r="D155" s="17" t="s">
        <v>169</v>
      </c>
      <c r="E155" s="8">
        <v>1225</v>
      </c>
      <c r="F155" s="9">
        <v>7694225</v>
      </c>
      <c r="G155" s="11">
        <f t="shared" si="5"/>
        <v>5.0200852942722364E-3</v>
      </c>
    </row>
    <row r="156" spans="1:7" x14ac:dyDescent="0.25">
      <c r="A156" s="17" t="s">
        <v>469</v>
      </c>
      <c r="B156" s="17" t="s">
        <v>555</v>
      </c>
      <c r="C156" s="17" t="s">
        <v>556</v>
      </c>
      <c r="D156" s="17" t="s">
        <v>530</v>
      </c>
      <c r="E156" s="8">
        <v>43</v>
      </c>
      <c r="F156" s="9">
        <v>1663.24</v>
      </c>
      <c r="G156" s="11">
        <f t="shared" si="5"/>
        <v>1.0851783857172559E-6</v>
      </c>
    </row>
    <row r="157" spans="1:7" ht="16.5" customHeight="1" x14ac:dyDescent="0.25">
      <c r="A157" s="17" t="s">
        <v>473</v>
      </c>
      <c r="B157" s="17" t="s">
        <v>303</v>
      </c>
      <c r="C157" s="17" t="s">
        <v>304</v>
      </c>
      <c r="D157" s="17" t="s">
        <v>173</v>
      </c>
      <c r="E157" s="8">
        <v>65500</v>
      </c>
      <c r="F157" s="9">
        <v>21468280</v>
      </c>
      <c r="G157" s="11">
        <f t="shared" si="5"/>
        <v>1.4006946342395597E-2</v>
      </c>
    </row>
    <row r="158" spans="1:7" ht="30" x14ac:dyDescent="0.25">
      <c r="A158" s="17" t="s">
        <v>470</v>
      </c>
      <c r="B158" s="17" t="s">
        <v>285</v>
      </c>
      <c r="C158" s="17" t="s">
        <v>286</v>
      </c>
      <c r="D158" s="17" t="s">
        <v>174</v>
      </c>
      <c r="E158" s="8">
        <v>7650</v>
      </c>
      <c r="F158" s="9">
        <v>3710250</v>
      </c>
      <c r="G158" s="11">
        <f t="shared" si="5"/>
        <v>2.420746919029995E-3</v>
      </c>
    </row>
    <row r="159" spans="1:7" ht="30" x14ac:dyDescent="0.25">
      <c r="A159" s="17" t="s">
        <v>708</v>
      </c>
      <c r="B159" s="17" t="s">
        <v>707</v>
      </c>
      <c r="C159" s="17" t="s">
        <v>710</v>
      </c>
      <c r="D159" s="17" t="s">
        <v>705</v>
      </c>
      <c r="E159" s="8">
        <v>8900</v>
      </c>
      <c r="F159" s="9">
        <v>2203640</v>
      </c>
      <c r="G159" s="11">
        <f t="shared" si="5"/>
        <v>1.4377615364601463E-3</v>
      </c>
    </row>
    <row r="160" spans="1:7" ht="16.5" customHeight="1" x14ac:dyDescent="0.25">
      <c r="A160" s="17" t="s">
        <v>709</v>
      </c>
      <c r="B160" s="17" t="s">
        <v>279</v>
      </c>
      <c r="C160" s="17" t="s">
        <v>280</v>
      </c>
      <c r="D160" s="17" t="s">
        <v>706</v>
      </c>
      <c r="E160" s="8">
        <v>1000</v>
      </c>
      <c r="F160" s="9">
        <v>1721000</v>
      </c>
      <c r="G160" s="11">
        <f t="shared" si="5"/>
        <v>1.1228638090831134E-3</v>
      </c>
    </row>
    <row r="161" spans="1:8" ht="30" x14ac:dyDescent="0.25">
      <c r="A161" s="17" t="s">
        <v>741</v>
      </c>
      <c r="B161" s="17" t="s">
        <v>740</v>
      </c>
      <c r="C161" s="52">
        <v>1027402166835</v>
      </c>
      <c r="D161" s="17" t="s">
        <v>738</v>
      </c>
      <c r="E161" s="8">
        <v>10000</v>
      </c>
      <c r="F161" s="9">
        <v>738500</v>
      </c>
      <c r="G161" s="11">
        <f t="shared" si="5"/>
        <v>4.8183319175356147E-4</v>
      </c>
    </row>
    <row r="162" spans="1:8" ht="16.5" customHeight="1" x14ac:dyDescent="0.25">
      <c r="A162" s="17" t="s">
        <v>468</v>
      </c>
      <c r="B162" s="17" t="s">
        <v>311</v>
      </c>
      <c r="C162" s="48" t="s">
        <v>312</v>
      </c>
      <c r="D162" s="17" t="s">
        <v>171</v>
      </c>
      <c r="E162" s="8">
        <v>444</v>
      </c>
      <c r="F162" s="9">
        <v>765900</v>
      </c>
      <c r="G162" s="11">
        <f t="shared" si="5"/>
        <v>4.9971027970758663E-4</v>
      </c>
    </row>
    <row r="163" spans="1:8" x14ac:dyDescent="0.25">
      <c r="A163" s="17" t="s">
        <v>621</v>
      </c>
      <c r="B163" s="17" t="s">
        <v>299</v>
      </c>
      <c r="C163" s="17" t="s">
        <v>300</v>
      </c>
      <c r="D163" s="17" t="s">
        <v>620</v>
      </c>
      <c r="E163" s="8">
        <v>41500</v>
      </c>
      <c r="F163" s="9">
        <v>1258653.5</v>
      </c>
      <c r="G163" s="11">
        <f t="shared" si="5"/>
        <v>8.2120654464020479E-4</v>
      </c>
    </row>
    <row r="164" spans="1:8" ht="30" x14ac:dyDescent="0.25">
      <c r="A164" s="48" t="s">
        <v>467</v>
      </c>
      <c r="B164" s="48" t="s">
        <v>267</v>
      </c>
      <c r="C164" s="48" t="s">
        <v>268</v>
      </c>
      <c r="D164" s="48" t="s">
        <v>172</v>
      </c>
      <c r="E164" s="8">
        <v>2704</v>
      </c>
      <c r="F164" s="9">
        <v>1442854.4</v>
      </c>
      <c r="G164" s="11">
        <f t="shared" si="5"/>
        <v>9.4138813918438703E-4</v>
      </c>
    </row>
    <row r="165" spans="1:8" x14ac:dyDescent="0.25">
      <c r="A165" s="48" t="s">
        <v>750</v>
      </c>
      <c r="B165" s="48" t="s">
        <v>261</v>
      </c>
      <c r="C165" s="48" t="s">
        <v>262</v>
      </c>
      <c r="D165" s="48" t="s">
        <v>739</v>
      </c>
      <c r="E165" s="8">
        <v>200</v>
      </c>
      <c r="F165" s="9">
        <v>1107800</v>
      </c>
      <c r="G165" s="11">
        <f t="shared" si="5"/>
        <v>7.2278241005361589E-4</v>
      </c>
    </row>
    <row r="166" spans="1:8" x14ac:dyDescent="0.25">
      <c r="A166" s="48" t="s">
        <v>625</v>
      </c>
      <c r="B166" s="48" t="s">
        <v>624</v>
      </c>
      <c r="C166" s="49" t="s">
        <v>623</v>
      </c>
      <c r="D166" s="48" t="s">
        <v>622</v>
      </c>
      <c r="E166" s="8">
        <v>230000</v>
      </c>
      <c r="F166" s="9">
        <v>1057425</v>
      </c>
      <c r="G166" s="11">
        <f t="shared" si="5"/>
        <v>6.8991531860529409E-4</v>
      </c>
    </row>
    <row r="167" spans="1:8" ht="30" x14ac:dyDescent="0.25">
      <c r="A167" s="48" t="s">
        <v>472</v>
      </c>
      <c r="B167" s="48" t="s">
        <v>559</v>
      </c>
      <c r="C167" s="48" t="s">
        <v>560</v>
      </c>
      <c r="D167" s="48" t="s">
        <v>532</v>
      </c>
      <c r="E167" s="8">
        <v>3</v>
      </c>
      <c r="F167" s="9">
        <v>551.19000000000005</v>
      </c>
      <c r="G167" s="11">
        <f t="shared" si="5"/>
        <v>3.5962306968536978E-7</v>
      </c>
    </row>
    <row r="168" spans="1:8" ht="16.5" customHeight="1" x14ac:dyDescent="0.25">
      <c r="A168" s="17" t="s">
        <v>471</v>
      </c>
      <c r="B168" s="17" t="s">
        <v>557</v>
      </c>
      <c r="C168" s="17" t="s">
        <v>558</v>
      </c>
      <c r="D168" s="17" t="s">
        <v>531</v>
      </c>
      <c r="E168" s="8">
        <v>300</v>
      </c>
      <c r="F168" s="9">
        <v>1461900</v>
      </c>
      <c r="G168" s="11">
        <f t="shared" si="5"/>
        <v>9.5381441167844479E-4</v>
      </c>
    </row>
    <row r="169" spans="1:8" ht="16.5" customHeight="1" x14ac:dyDescent="0.25">
      <c r="A169" s="17" t="s">
        <v>319</v>
      </c>
      <c r="B169" s="17"/>
      <c r="C169" s="17"/>
      <c r="D169" s="17"/>
      <c r="E169" s="8"/>
      <c r="F169" s="9">
        <f>SUM(F151:F168)</f>
        <v>80267740.980000004</v>
      </c>
      <c r="G169" s="11">
        <f t="shared" si="5"/>
        <v>5.237056442957555E-2</v>
      </c>
    </row>
    <row r="171" spans="1:8" x14ac:dyDescent="0.25">
      <c r="A171" t="s">
        <v>581</v>
      </c>
    </row>
    <row r="172" spans="1:8" ht="45" customHeight="1" x14ac:dyDescent="0.25">
      <c r="A172" s="15" t="s">
        <v>3</v>
      </c>
      <c r="B172" s="15" t="s">
        <v>1</v>
      </c>
      <c r="C172" s="23" t="s">
        <v>589</v>
      </c>
      <c r="D172" s="15" t="s">
        <v>7</v>
      </c>
      <c r="E172" s="15" t="s">
        <v>5</v>
      </c>
      <c r="F172" s="15" t="s">
        <v>12</v>
      </c>
      <c r="G172" s="17" t="s">
        <v>578</v>
      </c>
    </row>
    <row r="173" spans="1:8" ht="17.25" customHeight="1" x14ac:dyDescent="0.25">
      <c r="A173" s="50" t="s">
        <v>301</v>
      </c>
      <c r="B173" s="50" t="s">
        <v>302</v>
      </c>
      <c r="C173" s="42" t="s">
        <v>748</v>
      </c>
      <c r="D173" s="18">
        <v>44452</v>
      </c>
      <c r="E173" s="8">
        <v>6000000</v>
      </c>
      <c r="F173" s="9">
        <v>6069067.5700000003</v>
      </c>
      <c r="G173" s="11">
        <f t="shared" ref="G173:G178" si="6">F173/$F$234</f>
        <v>3.9597538229128385E-3</v>
      </c>
      <c r="H173">
        <v>10604065.619999999</v>
      </c>
    </row>
    <row r="174" spans="1:8" ht="17.25" customHeight="1" x14ac:dyDescent="0.25">
      <c r="A174" s="54" t="s">
        <v>301</v>
      </c>
      <c r="B174" s="54" t="s">
        <v>302</v>
      </c>
      <c r="C174" s="42" t="s">
        <v>776</v>
      </c>
      <c r="D174" s="18">
        <v>44495</v>
      </c>
      <c r="E174" s="8">
        <v>7000000</v>
      </c>
      <c r="F174" s="9">
        <v>7061202</v>
      </c>
      <c r="G174" s="11">
        <f t="shared" si="6"/>
        <v>4.6070704093116206E-3</v>
      </c>
      <c r="H174">
        <v>10351692.76</v>
      </c>
    </row>
    <row r="175" spans="1:8" ht="16.5" customHeight="1" x14ac:dyDescent="0.25">
      <c r="A175" s="46" t="s">
        <v>301</v>
      </c>
      <c r="B175" s="46" t="s">
        <v>302</v>
      </c>
      <c r="C175" s="42" t="s">
        <v>626</v>
      </c>
      <c r="D175" s="18">
        <v>44587</v>
      </c>
      <c r="E175" s="8">
        <v>10000000</v>
      </c>
      <c r="F175" s="9">
        <v>10351692.76</v>
      </c>
      <c r="G175" s="11">
        <f t="shared" si="6"/>
        <v>6.7539460563345076E-3</v>
      </c>
      <c r="H175">
        <v>18128464.350000001</v>
      </c>
    </row>
    <row r="176" spans="1:8" ht="16.5" customHeight="1" x14ac:dyDescent="0.25">
      <c r="A176" s="50" t="s">
        <v>301</v>
      </c>
      <c r="B176" s="50" t="s">
        <v>302</v>
      </c>
      <c r="C176" s="42" t="s">
        <v>749</v>
      </c>
      <c r="D176" s="18">
        <v>44466</v>
      </c>
      <c r="E176" s="8">
        <v>10500000</v>
      </c>
      <c r="F176" s="9">
        <v>10604065.619999999</v>
      </c>
      <c r="G176" s="11">
        <f t="shared" si="6"/>
        <v>6.9186063415691374E-3</v>
      </c>
      <c r="H176">
        <v>4004181.92</v>
      </c>
    </row>
    <row r="177" spans="1:8" ht="16.5" customHeight="1" x14ac:dyDescent="0.25">
      <c r="A177" s="58" t="s">
        <v>301</v>
      </c>
      <c r="B177" s="58" t="s">
        <v>302</v>
      </c>
      <c r="C177" s="42" t="s">
        <v>800</v>
      </c>
      <c r="D177" s="18">
        <v>44587</v>
      </c>
      <c r="E177" s="8">
        <v>4000000</v>
      </c>
      <c r="F177" s="9">
        <v>4004181.92</v>
      </c>
      <c r="G177" s="11">
        <f t="shared" si="6"/>
        <v>2.6125223491882247E-3</v>
      </c>
      <c r="H177">
        <v>6069067.5700000003</v>
      </c>
    </row>
    <row r="178" spans="1:8" ht="16.5" customHeight="1" x14ac:dyDescent="0.25">
      <c r="A178" s="46" t="s">
        <v>301</v>
      </c>
      <c r="B178" s="46" t="s">
        <v>302</v>
      </c>
      <c r="C178" s="42" t="s">
        <v>617</v>
      </c>
      <c r="D178" s="18">
        <v>44557</v>
      </c>
      <c r="E178" s="8">
        <v>17500000</v>
      </c>
      <c r="F178" s="9">
        <v>18128464.350000001</v>
      </c>
      <c r="G178" s="11">
        <f t="shared" si="6"/>
        <v>1.1827888746582469E-2</v>
      </c>
      <c r="H178">
        <v>7061202</v>
      </c>
    </row>
    <row r="179" spans="1:8" ht="16.5" customHeight="1" x14ac:dyDescent="0.25">
      <c r="A179" s="58" t="s">
        <v>193</v>
      </c>
      <c r="B179" s="40" t="s">
        <v>194</v>
      </c>
      <c r="C179" s="42" t="s">
        <v>801</v>
      </c>
      <c r="D179" s="18">
        <v>44543</v>
      </c>
      <c r="E179" s="8">
        <v>16000000</v>
      </c>
      <c r="F179" s="9">
        <v>16056197.26</v>
      </c>
      <c r="G179" s="11">
        <f t="shared" ref="G179:G182" si="7">F179/$F$234</f>
        <v>1.0475841263656856E-2</v>
      </c>
    </row>
    <row r="180" spans="1:8" ht="16.5" customHeight="1" x14ac:dyDescent="0.25">
      <c r="A180" s="58" t="s">
        <v>193</v>
      </c>
      <c r="B180" s="40" t="s">
        <v>194</v>
      </c>
      <c r="C180" s="42" t="s">
        <v>802</v>
      </c>
      <c r="D180" s="18">
        <v>44480</v>
      </c>
      <c r="E180" s="8">
        <v>5000000</v>
      </c>
      <c r="F180" s="9">
        <v>5016794.5199999996</v>
      </c>
      <c r="G180" s="11">
        <f t="shared" si="7"/>
        <v>3.2731998861792498E-3</v>
      </c>
    </row>
    <row r="181" spans="1:8" ht="16.5" customHeight="1" x14ac:dyDescent="0.25">
      <c r="A181" s="58" t="s">
        <v>193</v>
      </c>
      <c r="B181" s="40" t="s">
        <v>194</v>
      </c>
      <c r="C181" s="42" t="s">
        <v>803</v>
      </c>
      <c r="D181" s="18">
        <v>44511</v>
      </c>
      <c r="E181" s="8">
        <v>5000000</v>
      </c>
      <c r="F181" s="9">
        <v>5016986.3</v>
      </c>
      <c r="G181" s="11">
        <f t="shared" si="7"/>
        <v>3.2733250127459589E-3</v>
      </c>
    </row>
    <row r="182" spans="1:8" ht="16.5" customHeight="1" x14ac:dyDescent="0.25">
      <c r="A182" s="16" t="s">
        <v>193</v>
      </c>
      <c r="B182" s="40" t="s">
        <v>194</v>
      </c>
      <c r="C182" s="42" t="s">
        <v>804</v>
      </c>
      <c r="D182" s="18">
        <v>44525</v>
      </c>
      <c r="E182" s="8">
        <v>7000000</v>
      </c>
      <c r="F182" s="9">
        <v>7023972.5999999996</v>
      </c>
      <c r="G182" s="11">
        <f t="shared" si="7"/>
        <v>4.5827801444110515E-3</v>
      </c>
    </row>
    <row r="183" spans="1:8" ht="17.25" customHeight="1" x14ac:dyDescent="0.25">
      <c r="A183" s="15" t="s">
        <v>319</v>
      </c>
      <c r="B183" s="15"/>
      <c r="C183" s="16"/>
      <c r="D183" s="15"/>
      <c r="E183" s="8"/>
      <c r="F183" s="9">
        <f>SUM(F173:F182)</f>
        <v>89332624.899999991</v>
      </c>
      <c r="G183" s="11">
        <f>F183/$F$234</f>
        <v>5.8284934032891908E-2</v>
      </c>
    </row>
    <row r="185" spans="1:8" x14ac:dyDescent="0.25">
      <c r="A185" t="s">
        <v>582</v>
      </c>
    </row>
    <row r="186" spans="1:8" ht="58.5" customHeight="1" x14ac:dyDescent="0.25">
      <c r="A186" s="15" t="s">
        <v>11</v>
      </c>
      <c r="B186" s="15" t="s">
        <v>8</v>
      </c>
      <c r="C186" s="15" t="s">
        <v>9</v>
      </c>
      <c r="D186" s="15" t="s">
        <v>17</v>
      </c>
      <c r="E186" s="15" t="s">
        <v>10</v>
      </c>
      <c r="F186" s="15" t="s">
        <v>6</v>
      </c>
      <c r="G186" s="17" t="s">
        <v>578</v>
      </c>
    </row>
    <row r="187" spans="1:8" ht="45" customHeight="1" x14ac:dyDescent="0.25">
      <c r="A187" s="16" t="s">
        <v>561</v>
      </c>
      <c r="B187" s="16" t="s">
        <v>562</v>
      </c>
      <c r="C187" s="16" t="s">
        <v>563</v>
      </c>
      <c r="D187" s="16" t="s">
        <v>564</v>
      </c>
      <c r="E187" s="19" t="s">
        <v>805</v>
      </c>
      <c r="F187" s="9">
        <v>25323461.59</v>
      </c>
      <c r="G187" s="11">
        <f>F187/$F$234</f>
        <v>1.6522253654919997E-2</v>
      </c>
    </row>
    <row r="188" spans="1:8" ht="17.25" customHeight="1" x14ac:dyDescent="0.25">
      <c r="A188" s="15" t="s">
        <v>319</v>
      </c>
      <c r="B188" s="15"/>
      <c r="C188" s="15"/>
      <c r="D188" s="15"/>
      <c r="E188" s="8"/>
      <c r="F188" s="9">
        <f>F187</f>
        <v>25323461.59</v>
      </c>
      <c r="G188" s="11">
        <f>F188/$F$234</f>
        <v>1.6522253654919997E-2</v>
      </c>
    </row>
    <row r="190" spans="1:8" x14ac:dyDescent="0.25">
      <c r="A190" t="s">
        <v>583</v>
      </c>
    </row>
    <row r="191" spans="1:8" ht="42.75" customHeight="1" x14ac:dyDescent="0.25">
      <c r="A191" s="15" t="s">
        <v>15</v>
      </c>
      <c r="B191" s="15" t="s">
        <v>14</v>
      </c>
      <c r="C191" s="15" t="s">
        <v>16</v>
      </c>
      <c r="D191" s="66" t="s">
        <v>13</v>
      </c>
      <c r="E191" s="67"/>
      <c r="F191" s="15" t="s">
        <v>6</v>
      </c>
      <c r="G191" s="17" t="s">
        <v>578</v>
      </c>
    </row>
    <row r="192" spans="1:8" ht="17.25" customHeight="1" x14ac:dyDescent="0.25">
      <c r="A192" s="15" t="s">
        <v>319</v>
      </c>
      <c r="B192" s="15"/>
      <c r="C192" s="15"/>
      <c r="D192" s="66"/>
      <c r="E192" s="67"/>
      <c r="F192" s="9"/>
      <c r="G192" s="11"/>
    </row>
    <row r="194" spans="1:7" x14ac:dyDescent="0.25">
      <c r="A194" t="s">
        <v>584</v>
      </c>
    </row>
    <row r="195" spans="1:7" ht="47.25" customHeight="1" x14ac:dyDescent="0.25">
      <c r="A195" s="15" t="s">
        <v>3</v>
      </c>
      <c r="B195" s="23" t="s">
        <v>1</v>
      </c>
      <c r="C195" s="23" t="s">
        <v>589</v>
      </c>
      <c r="D195" s="66" t="s">
        <v>4</v>
      </c>
      <c r="E195" s="67"/>
      <c r="F195" s="13" t="s">
        <v>18</v>
      </c>
      <c r="G195" s="17" t="s">
        <v>578</v>
      </c>
    </row>
    <row r="196" spans="1:7" x14ac:dyDescent="0.25">
      <c r="A196" s="16" t="s">
        <v>321</v>
      </c>
      <c r="B196" s="24">
        <v>1027700167110</v>
      </c>
      <c r="C196" s="43" t="s">
        <v>607</v>
      </c>
      <c r="D196" s="71" t="s">
        <v>320</v>
      </c>
      <c r="E196" s="71"/>
      <c r="F196" s="9">
        <v>68953.75</v>
      </c>
      <c r="G196" s="11">
        <f t="shared" ref="G196:G202" si="8">F196/$F$234</f>
        <v>4.4988768376272362E-5</v>
      </c>
    </row>
    <row r="197" spans="1:7" x14ac:dyDescent="0.25">
      <c r="A197" s="16" t="s">
        <v>321</v>
      </c>
      <c r="B197" s="24">
        <v>1027700167110</v>
      </c>
      <c r="C197" s="43" t="s">
        <v>608</v>
      </c>
      <c r="D197" s="71" t="s">
        <v>320</v>
      </c>
      <c r="E197" s="71"/>
      <c r="F197" s="9">
        <v>482177.56</v>
      </c>
      <c r="G197" s="11">
        <f t="shared" si="8"/>
        <v>3.1459600910865859E-4</v>
      </c>
    </row>
    <row r="198" spans="1:7" ht="30" x14ac:dyDescent="0.25">
      <c r="A198" s="15" t="s">
        <v>565</v>
      </c>
      <c r="B198" s="24">
        <v>1021600000124</v>
      </c>
      <c r="C198" s="43" t="s">
        <v>609</v>
      </c>
      <c r="D198" s="71" t="s">
        <v>320</v>
      </c>
      <c r="E198" s="71"/>
      <c r="F198" s="9">
        <v>17367.349999999999</v>
      </c>
      <c r="G198" s="11">
        <f t="shared" si="8"/>
        <v>1.1331300856873682E-5</v>
      </c>
    </row>
    <row r="199" spans="1:7" ht="30" x14ac:dyDescent="0.25">
      <c r="A199" s="16" t="s">
        <v>565</v>
      </c>
      <c r="B199" s="24">
        <v>1021600000124</v>
      </c>
      <c r="C199" s="43" t="s">
        <v>610</v>
      </c>
      <c r="D199" s="71" t="s">
        <v>320</v>
      </c>
      <c r="E199" s="71"/>
      <c r="F199" s="9">
        <v>29063.62</v>
      </c>
      <c r="G199" s="11">
        <f t="shared" si="8"/>
        <v>1.89625142701593E-5</v>
      </c>
    </row>
    <row r="200" spans="1:7" ht="30" x14ac:dyDescent="0.25">
      <c r="A200" s="16" t="s">
        <v>565</v>
      </c>
      <c r="B200" s="24">
        <v>1021600000124</v>
      </c>
      <c r="C200" s="43" t="s">
        <v>611</v>
      </c>
      <c r="D200" s="71" t="s">
        <v>320</v>
      </c>
      <c r="E200" s="71"/>
      <c r="F200" s="9">
        <v>1574044.56</v>
      </c>
      <c r="G200" s="11">
        <f t="shared" si="8"/>
        <v>1.0269829577618556E-3</v>
      </c>
    </row>
    <row r="201" spans="1:7" x14ac:dyDescent="0.25">
      <c r="A201" s="15" t="s">
        <v>322</v>
      </c>
      <c r="B201" s="24">
        <v>1027700167110</v>
      </c>
      <c r="C201" s="43" t="s">
        <v>612</v>
      </c>
      <c r="D201" s="71" t="s">
        <v>320</v>
      </c>
      <c r="E201" s="71"/>
      <c r="F201" s="9">
        <v>352529.11</v>
      </c>
      <c r="G201" s="11">
        <f t="shared" si="8"/>
        <v>2.3000707685489824E-4</v>
      </c>
    </row>
    <row r="202" spans="1:7" x14ac:dyDescent="0.25">
      <c r="A202" s="15" t="s">
        <v>319</v>
      </c>
      <c r="B202" s="69"/>
      <c r="C202" s="69"/>
      <c r="D202" s="68"/>
      <c r="E202" s="68"/>
      <c r="F202" s="9">
        <f>SUM(F196:F201)</f>
        <v>2524135.9499999997</v>
      </c>
      <c r="G202" s="11">
        <f t="shared" si="8"/>
        <v>1.6468686272287174E-3</v>
      </c>
    </row>
    <row r="204" spans="1:7" ht="15.75" x14ac:dyDescent="0.25">
      <c r="A204" t="s">
        <v>585</v>
      </c>
      <c r="B204" s="12"/>
    </row>
    <row r="205" spans="1:7" ht="44.25" customHeight="1" x14ac:dyDescent="0.25">
      <c r="A205" s="15" t="s">
        <v>19</v>
      </c>
      <c r="B205" s="33" t="s">
        <v>1</v>
      </c>
      <c r="C205" s="33" t="s">
        <v>596</v>
      </c>
      <c r="D205" s="72" t="s">
        <v>600</v>
      </c>
      <c r="E205" s="73"/>
      <c r="F205" s="13" t="s">
        <v>18</v>
      </c>
      <c r="G205" s="17" t="s">
        <v>578</v>
      </c>
    </row>
    <row r="206" spans="1:7" ht="29.25" customHeight="1" x14ac:dyDescent="0.25">
      <c r="A206" s="16" t="s">
        <v>566</v>
      </c>
      <c r="B206" s="34">
        <v>1027700075941</v>
      </c>
      <c r="C206" s="23" t="s">
        <v>613</v>
      </c>
      <c r="D206" s="76" t="s">
        <v>614</v>
      </c>
      <c r="E206" s="77"/>
      <c r="F206" s="9">
        <v>326829.88</v>
      </c>
      <c r="G206" s="11">
        <f>F206/$F$234</f>
        <v>2.1323965367749963E-4</v>
      </c>
    </row>
    <row r="207" spans="1:7" ht="30" x14ac:dyDescent="0.25">
      <c r="A207" s="15" t="s">
        <v>567</v>
      </c>
      <c r="B207" s="34">
        <v>1027708015576</v>
      </c>
      <c r="C207" s="23" t="s">
        <v>597</v>
      </c>
      <c r="D207" s="76" t="s">
        <v>615</v>
      </c>
      <c r="E207" s="77"/>
      <c r="F207" s="9">
        <v>39145.78</v>
      </c>
      <c r="G207" s="11">
        <f>F207/$F$234</f>
        <v>2.5540604090836465E-5</v>
      </c>
    </row>
    <row r="208" spans="1:7" ht="45" x14ac:dyDescent="0.25">
      <c r="A208" s="15" t="s">
        <v>323</v>
      </c>
      <c r="B208" s="34">
        <v>1047796383030</v>
      </c>
      <c r="C208" s="23" t="s">
        <v>599</v>
      </c>
      <c r="D208" s="76" t="s">
        <v>616</v>
      </c>
      <c r="E208" s="77"/>
      <c r="F208" s="9">
        <v>807386.34</v>
      </c>
      <c r="G208" s="11">
        <f>F208/$F$234</f>
        <v>5.2677797857877604E-4</v>
      </c>
    </row>
    <row r="209" spans="1:9" x14ac:dyDescent="0.25">
      <c r="A209" s="15" t="s">
        <v>319</v>
      </c>
      <c r="B209" s="79"/>
      <c r="C209" s="72"/>
      <c r="D209" s="72"/>
      <c r="E209" s="73"/>
      <c r="F209" s="9">
        <f>SUM(F206:F208)</f>
        <v>1173362</v>
      </c>
      <c r="G209" s="11">
        <f>F209/$F$234</f>
        <v>7.6555823634711219E-4</v>
      </c>
    </row>
    <row r="211" spans="1:9" x14ac:dyDescent="0.25">
      <c r="A211" t="s">
        <v>586</v>
      </c>
    </row>
    <row r="212" spans="1:9" ht="46.5" customHeight="1" x14ac:dyDescent="0.25">
      <c r="A212" s="15" t="s">
        <v>20</v>
      </c>
      <c r="B212" s="69" t="s">
        <v>1</v>
      </c>
      <c r="C212" s="69"/>
      <c r="D212" s="69" t="s">
        <v>22</v>
      </c>
      <c r="E212" s="69"/>
      <c r="F212" s="14" t="s">
        <v>21</v>
      </c>
      <c r="G212" s="17" t="s">
        <v>578</v>
      </c>
      <c r="H212" s="6"/>
      <c r="I212" s="6"/>
    </row>
    <row r="213" spans="1:9" ht="18" hidden="1" customHeight="1" x14ac:dyDescent="0.25">
      <c r="A213" s="54"/>
      <c r="B213" s="84"/>
      <c r="C213" s="85"/>
      <c r="D213" s="66"/>
      <c r="E213" s="67"/>
      <c r="F213" s="9"/>
      <c r="G213" s="11"/>
      <c r="H213" s="6"/>
      <c r="I213" s="6"/>
    </row>
    <row r="214" spans="1:9" ht="18" hidden="1" customHeight="1" x14ac:dyDescent="0.25">
      <c r="A214" s="54"/>
      <c r="B214" s="84"/>
      <c r="C214" s="85"/>
      <c r="D214" s="66"/>
      <c r="E214" s="67"/>
      <c r="F214" s="9"/>
      <c r="G214" s="11"/>
      <c r="H214" s="6"/>
      <c r="I214" s="6"/>
    </row>
    <row r="215" spans="1:9" hidden="1" x14ac:dyDescent="0.25">
      <c r="A215" s="54"/>
      <c r="B215" s="66"/>
      <c r="C215" s="67"/>
      <c r="D215" s="66"/>
      <c r="E215" s="67"/>
      <c r="F215" s="9"/>
      <c r="G215" s="11"/>
      <c r="H215" s="6"/>
      <c r="I215" s="6"/>
    </row>
    <row r="216" spans="1:9" ht="15" customHeight="1" x14ac:dyDescent="0.25">
      <c r="A216" s="15" t="s">
        <v>319</v>
      </c>
      <c r="B216" s="74"/>
      <c r="C216" s="75"/>
      <c r="D216" s="66"/>
      <c r="E216" s="67"/>
      <c r="F216" s="9">
        <f>F213+F214+F215</f>
        <v>0</v>
      </c>
      <c r="G216" s="11">
        <f>F216/$F$234</f>
        <v>0</v>
      </c>
    </row>
    <row r="218" spans="1:9" x14ac:dyDescent="0.25">
      <c r="A218" t="s">
        <v>587</v>
      </c>
    </row>
    <row r="219" spans="1:9" ht="42" customHeight="1" x14ac:dyDescent="0.25">
      <c r="A219" s="15" t="s">
        <v>23</v>
      </c>
      <c r="B219" s="66" t="s">
        <v>20</v>
      </c>
      <c r="C219" s="67"/>
      <c r="D219" s="15" t="s">
        <v>22</v>
      </c>
      <c r="E219" s="15" t="s">
        <v>24</v>
      </c>
      <c r="F219" s="15" t="s">
        <v>21</v>
      </c>
      <c r="G219" s="17" t="s">
        <v>578</v>
      </c>
    </row>
    <row r="220" spans="1:9" ht="42" customHeight="1" x14ac:dyDescent="0.25">
      <c r="A220" s="50" t="s">
        <v>324</v>
      </c>
      <c r="B220" s="74" t="s">
        <v>175</v>
      </c>
      <c r="C220" s="75"/>
      <c r="D220" s="58" t="s">
        <v>806</v>
      </c>
      <c r="E220" s="8">
        <v>1259</v>
      </c>
      <c r="F220" s="9">
        <v>1299036.02</v>
      </c>
      <c r="G220" s="11">
        <f>F220/$F$234</f>
        <v>8.4755405784623327E-4</v>
      </c>
    </row>
    <row r="221" spans="1:9" ht="42" customHeight="1" x14ac:dyDescent="0.25">
      <c r="A221" s="54" t="s">
        <v>324</v>
      </c>
      <c r="B221" s="74" t="s">
        <v>175</v>
      </c>
      <c r="C221" s="75"/>
      <c r="D221" s="58" t="s">
        <v>129</v>
      </c>
      <c r="E221" s="8">
        <v>29153</v>
      </c>
      <c r="F221" s="9">
        <v>27709444.350000001</v>
      </c>
      <c r="G221" s="11">
        <f>F221/$F$234</f>
        <v>1.807898444533269E-2</v>
      </c>
    </row>
    <row r="222" spans="1:9" x14ac:dyDescent="0.25">
      <c r="A222" s="15" t="s">
        <v>319</v>
      </c>
      <c r="B222" s="80"/>
      <c r="C222" s="80"/>
      <c r="D222" s="7"/>
      <c r="E222" s="10"/>
      <c r="F222" s="9">
        <f>F220+F221</f>
        <v>29008480.370000001</v>
      </c>
      <c r="G222" s="11">
        <f>F222/$F$234</f>
        <v>1.8926538503178922E-2</v>
      </c>
    </row>
    <row r="224" spans="1:9" x14ac:dyDescent="0.25">
      <c r="A224" t="s">
        <v>588</v>
      </c>
    </row>
    <row r="225" spans="1:7" ht="45" x14ac:dyDescent="0.25">
      <c r="A225" s="81" t="s">
        <v>25</v>
      </c>
      <c r="B225" s="82"/>
      <c r="C225" s="82"/>
      <c r="D225" s="82"/>
      <c r="E225" s="83"/>
      <c r="F225" s="15" t="s">
        <v>21</v>
      </c>
      <c r="G225" s="17" t="s">
        <v>578</v>
      </c>
    </row>
    <row r="226" spans="1:7" x14ac:dyDescent="0.25">
      <c r="A226" s="86" t="s">
        <v>568</v>
      </c>
      <c r="B226" s="87"/>
      <c r="C226" s="87"/>
      <c r="D226" s="87"/>
      <c r="E226" s="88"/>
      <c r="F226" s="9">
        <v>11357.1</v>
      </c>
      <c r="G226" s="11">
        <f t="shared" ref="G226:G232" si="9">F226/$F$234</f>
        <v>7.4099224672503358E-6</v>
      </c>
    </row>
    <row r="227" spans="1:7" x14ac:dyDescent="0.25">
      <c r="A227" s="86" t="s">
        <v>735</v>
      </c>
      <c r="B227" s="87"/>
      <c r="C227" s="87"/>
      <c r="D227" s="87"/>
      <c r="E227" s="88"/>
      <c r="F227" s="9">
        <v>586.66999999999996</v>
      </c>
      <c r="G227" s="11">
        <f t="shared" si="9"/>
        <v>3.8277194124043584E-7</v>
      </c>
    </row>
    <row r="228" spans="1:7" hidden="1" x14ac:dyDescent="0.25">
      <c r="A228" s="86"/>
      <c r="B228" s="87"/>
      <c r="C228" s="87"/>
      <c r="D228" s="87"/>
      <c r="E228" s="88"/>
      <c r="F228" s="9"/>
      <c r="G228" s="11"/>
    </row>
    <row r="229" spans="1:7" hidden="1" x14ac:dyDescent="0.25">
      <c r="A229" s="86"/>
      <c r="B229" s="87"/>
      <c r="C229" s="87"/>
      <c r="D229" s="87"/>
      <c r="E229" s="88"/>
      <c r="F229" s="9"/>
      <c r="G229" s="11"/>
    </row>
    <row r="230" spans="1:7" hidden="1" x14ac:dyDescent="0.25">
      <c r="A230" s="86"/>
      <c r="B230" s="87"/>
      <c r="C230" s="87"/>
      <c r="D230" s="87"/>
      <c r="E230" s="88"/>
      <c r="F230" s="9"/>
      <c r="G230" s="11"/>
    </row>
    <row r="231" spans="1:7" hidden="1" x14ac:dyDescent="0.25">
      <c r="A231" s="86"/>
      <c r="B231" s="87"/>
      <c r="C231" s="87"/>
      <c r="D231" s="87"/>
      <c r="E231" s="88"/>
      <c r="F231" s="9"/>
      <c r="G231" s="11"/>
    </row>
    <row r="232" spans="1:7" x14ac:dyDescent="0.25">
      <c r="A232" s="66" t="s">
        <v>319</v>
      </c>
      <c r="B232" s="78"/>
      <c r="C232" s="78"/>
      <c r="D232" s="78"/>
      <c r="E232" s="67"/>
      <c r="F232" s="9">
        <f>SUM(F226:F231)</f>
        <v>11943.77</v>
      </c>
      <c r="G232" s="11">
        <f t="shared" si="9"/>
        <v>7.7926944084907709E-6</v>
      </c>
    </row>
    <row r="234" spans="1:7" x14ac:dyDescent="0.25">
      <c r="A234" s="61" t="s">
        <v>26</v>
      </c>
      <c r="B234" s="62"/>
      <c r="C234" s="62"/>
      <c r="D234" s="62"/>
      <c r="E234" s="63"/>
      <c r="F234" s="9">
        <f>F147+F183+F188+F192+F202+F209+F216+F222+F232+F169</f>
        <v>1532688101.6900003</v>
      </c>
      <c r="G234" s="11">
        <f>F234/$F$234</f>
        <v>1</v>
      </c>
    </row>
  </sheetData>
  <mergeCells count="40">
    <mergeCell ref="B212:C212"/>
    <mergeCell ref="D212:E212"/>
    <mergeCell ref="B216:C216"/>
    <mergeCell ref="D216:E216"/>
    <mergeCell ref="D213:E213"/>
    <mergeCell ref="B213:C213"/>
    <mergeCell ref="B214:C214"/>
    <mergeCell ref="B215:C215"/>
    <mergeCell ref="D214:E214"/>
    <mergeCell ref="D215:E215"/>
    <mergeCell ref="A234:E234"/>
    <mergeCell ref="B219:C219"/>
    <mergeCell ref="B222:C222"/>
    <mergeCell ref="A225:E225"/>
    <mergeCell ref="A232:E232"/>
    <mergeCell ref="A231:E231"/>
    <mergeCell ref="B220:C220"/>
    <mergeCell ref="A226:E226"/>
    <mergeCell ref="A228:E228"/>
    <mergeCell ref="A229:E229"/>
    <mergeCell ref="A230:E230"/>
    <mergeCell ref="A227:E227"/>
    <mergeCell ref="B221:C221"/>
    <mergeCell ref="B202:C202"/>
    <mergeCell ref="D202:E202"/>
    <mergeCell ref="B209:E209"/>
    <mergeCell ref="D205:E205"/>
    <mergeCell ref="D206:E206"/>
    <mergeCell ref="D207:E207"/>
    <mergeCell ref="D208:E208"/>
    <mergeCell ref="A1:G1"/>
    <mergeCell ref="D191:E191"/>
    <mergeCell ref="D195:E195"/>
    <mergeCell ref="D196:E196"/>
    <mergeCell ref="D192:E192"/>
    <mergeCell ref="D197:E197"/>
    <mergeCell ref="D198:E198"/>
    <mergeCell ref="D199:E199"/>
    <mergeCell ref="D200:E200"/>
    <mergeCell ref="D201:E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2022-02-21T12:16:39Z</dcterms:modified>
</cp:coreProperties>
</file>