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резервы'!$A$4:$AB$4</definedName>
  </definedNames>
  <calcPr calcId="145621"/>
  <fileRecoveryPr repairLoad="1"/>
</workbook>
</file>

<file path=xl/calcChain.xml><?xml version="1.0" encoding="utf-8"?>
<calcChain xmlns="http://schemas.openxmlformats.org/spreadsheetml/2006/main">
  <c r="F144" i="4" l="1"/>
  <c r="F190" i="1" l="1"/>
  <c r="F176" i="4" l="1"/>
  <c r="F167" i="4"/>
  <c r="F207" i="1"/>
  <c r="F195" i="4" l="1"/>
  <c r="F240" i="1" l="1"/>
  <c r="F217" i="4" l="1"/>
  <c r="F230" i="1" l="1"/>
  <c r="F202" i="4" l="1"/>
  <c r="F257" i="1" l="1"/>
  <c r="F269" i="1" s="1"/>
  <c r="G190" i="1" s="1"/>
  <c r="G29" i="1" l="1"/>
  <c r="G108" i="1"/>
  <c r="G189" i="1"/>
  <c r="G84" i="1"/>
  <c r="G172" i="1"/>
  <c r="G164" i="1"/>
  <c r="G184" i="1"/>
  <c r="G112" i="1"/>
  <c r="G188" i="1"/>
  <c r="G254" i="1"/>
  <c r="G255" i="1"/>
  <c r="G240" i="1"/>
  <c r="G203" i="1"/>
  <c r="G186" i="1"/>
  <c r="G148" i="1"/>
  <c r="G147" i="1"/>
  <c r="G187" i="1"/>
  <c r="G207" i="1"/>
  <c r="G166" i="1"/>
  <c r="G180" i="1"/>
  <c r="G178" i="1"/>
  <c r="G103" i="1"/>
  <c r="G132" i="1"/>
  <c r="G165" i="1"/>
  <c r="G6" i="1"/>
  <c r="G61" i="1"/>
  <c r="F181" i="4"/>
  <c r="F226" i="4" s="1"/>
  <c r="G199" i="4" s="1"/>
  <c r="G92" i="4" l="1"/>
  <c r="G15" i="4"/>
  <c r="G200" i="4"/>
  <c r="G8" i="4"/>
  <c r="G12" i="4"/>
  <c r="G17" i="4"/>
  <c r="G21" i="4"/>
  <c r="G25" i="4"/>
  <c r="G29" i="4"/>
  <c r="G33" i="4"/>
  <c r="G37" i="4"/>
  <c r="G41" i="4"/>
  <c r="G48" i="4"/>
  <c r="G52" i="4"/>
  <c r="G56" i="4"/>
  <c r="G60" i="4"/>
  <c r="G64" i="4"/>
  <c r="G67" i="4"/>
  <c r="G71" i="4"/>
  <c r="G75" i="4"/>
  <c r="G79" i="4"/>
  <c r="G83" i="4"/>
  <c r="G87" i="4"/>
  <c r="G91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9" i="4"/>
  <c r="G13" i="4"/>
  <c r="G18" i="4"/>
  <c r="G22" i="4"/>
  <c r="G26" i="4"/>
  <c r="G30" i="4"/>
  <c r="G34" i="4"/>
  <c r="G38" i="4"/>
  <c r="G42" i="4"/>
  <c r="G45" i="4"/>
  <c r="G49" i="4"/>
  <c r="G53" i="4"/>
  <c r="G57" i="4"/>
  <c r="G61" i="4"/>
  <c r="G65" i="4"/>
  <c r="G68" i="4"/>
  <c r="G72" i="4"/>
  <c r="G76" i="4"/>
  <c r="G80" i="4"/>
  <c r="G84" i="4"/>
  <c r="G88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6" i="4"/>
  <c r="G10" i="4"/>
  <c r="G14" i="4"/>
  <c r="G19" i="4"/>
  <c r="G23" i="4"/>
  <c r="G27" i="4"/>
  <c r="G31" i="4"/>
  <c r="G35" i="4"/>
  <c r="G39" i="4"/>
  <c r="G43" i="4"/>
  <c r="G46" i="4"/>
  <c r="G50" i="4"/>
  <c r="G54" i="4"/>
  <c r="G58" i="4"/>
  <c r="G62" i="4"/>
  <c r="G69" i="4"/>
  <c r="G16" i="4"/>
  <c r="G32" i="4"/>
  <c r="G47" i="4"/>
  <c r="G63" i="4"/>
  <c r="G74" i="4"/>
  <c r="G82" i="4"/>
  <c r="G90" i="4"/>
  <c r="G99" i="4"/>
  <c r="G107" i="4"/>
  <c r="G115" i="4"/>
  <c r="G123" i="4"/>
  <c r="G131" i="4"/>
  <c r="G139" i="4"/>
  <c r="G20" i="4"/>
  <c r="G36" i="4"/>
  <c r="G51" i="4"/>
  <c r="G66" i="4"/>
  <c r="G77" i="4"/>
  <c r="G85" i="4"/>
  <c r="G94" i="4"/>
  <c r="G102" i="4"/>
  <c r="G110" i="4"/>
  <c r="G118" i="4"/>
  <c r="G126" i="4"/>
  <c r="G134" i="4"/>
  <c r="G142" i="4"/>
  <c r="G7" i="4"/>
  <c r="G24" i="4"/>
  <c r="G40" i="4"/>
  <c r="G55" i="4"/>
  <c r="G70" i="4"/>
  <c r="G78" i="4"/>
  <c r="G86" i="4"/>
  <c r="G95" i="4"/>
  <c r="G103" i="4"/>
  <c r="G111" i="4"/>
  <c r="G119" i="4"/>
  <c r="G127" i="4"/>
  <c r="G135" i="4"/>
  <c r="G143" i="4"/>
  <c r="G11" i="4"/>
  <c r="G28" i="4"/>
  <c r="G44" i="4"/>
  <c r="G59" i="4"/>
  <c r="G73" i="4"/>
  <c r="G81" i="4"/>
  <c r="G89" i="4"/>
  <c r="G98" i="4"/>
  <c r="G106" i="4"/>
  <c r="G114" i="4"/>
  <c r="G122" i="4"/>
  <c r="G130" i="4"/>
  <c r="G138" i="4"/>
  <c r="G223" i="4"/>
  <c r="G222" i="4"/>
  <c r="G201" i="4"/>
  <c r="G192" i="4"/>
  <c r="G190" i="4"/>
  <c r="G189" i="4"/>
  <c r="G193" i="4"/>
  <c r="G173" i="4"/>
  <c r="G144" i="4"/>
  <c r="G167" i="4"/>
  <c r="G216" i="4"/>
  <c r="G166" i="4"/>
  <c r="G175" i="4"/>
  <c r="G162" i="4"/>
  <c r="G148" i="4"/>
  <c r="G176" i="4"/>
  <c r="G214" i="4"/>
  <c r="G157" i="4"/>
  <c r="G158" i="4"/>
  <c r="G156" i="4"/>
  <c r="G217" i="4"/>
  <c r="G171" i="4"/>
  <c r="G172" i="4"/>
  <c r="G174" i="4"/>
  <c r="G164" i="4"/>
  <c r="G159" i="4"/>
  <c r="G160" i="4"/>
  <c r="G155" i="4"/>
  <c r="G226" i="4"/>
  <c r="G181" i="4"/>
  <c r="G150" i="4"/>
  <c r="G154" i="4"/>
  <c r="G151" i="4"/>
  <c r="G163" i="4"/>
  <c r="G191" i="4"/>
  <c r="G153" i="4"/>
  <c r="G165" i="4"/>
  <c r="G149" i="4"/>
  <c r="G194" i="4"/>
  <c r="G180" i="4"/>
  <c r="G195" i="4"/>
  <c r="G202" i="4"/>
  <c r="G5" i="4"/>
  <c r="G161" i="4"/>
  <c r="G152" i="4"/>
  <c r="G169" i="1" l="1"/>
  <c r="G185" i="1"/>
  <c r="G252" i="1"/>
  <c r="G15" i="1"/>
  <c r="G12" i="1"/>
  <c r="G13" i="1"/>
  <c r="G14" i="1"/>
  <c r="G206" i="1"/>
  <c r="G251" i="1" l="1"/>
  <c r="G253" i="1"/>
  <c r="G181" i="1"/>
  <c r="G174" i="1"/>
  <c r="G182" i="1"/>
  <c r="G173" i="1"/>
  <c r="G38" i="1"/>
  <c r="G139" i="1"/>
  <c r="G31" i="1"/>
  <c r="G45" i="1"/>
  <c r="G137" i="1"/>
  <c r="G168" i="1"/>
  <c r="G99" i="1"/>
  <c r="G37" i="1"/>
  <c r="G130" i="1"/>
  <c r="G133" i="1"/>
  <c r="G113" i="1"/>
  <c r="G8" i="1"/>
  <c r="G62" i="1"/>
  <c r="G11" i="1"/>
  <c r="G64" i="1"/>
  <c r="G110" i="1"/>
  <c r="G179" i="1"/>
  <c r="G57" i="1"/>
  <c r="G102" i="1"/>
  <c r="G88" i="1"/>
  <c r="G26" i="1"/>
  <c r="G123" i="1"/>
  <c r="G54" i="1"/>
  <c r="G145" i="1"/>
  <c r="G80" i="1"/>
  <c r="G40" i="1"/>
  <c r="G68" i="1"/>
  <c r="G41" i="1"/>
  <c r="G85" i="1"/>
  <c r="G143" i="1"/>
  <c r="G35" i="1"/>
  <c r="G51" i="1"/>
  <c r="G142" i="1"/>
  <c r="G177" i="1"/>
  <c r="G107" i="1"/>
  <c r="G42" i="1"/>
  <c r="G136" i="1"/>
  <c r="G70" i="1"/>
  <c r="G115" i="1"/>
  <c r="G65" i="1"/>
  <c r="G58" i="1"/>
  <c r="G66" i="1"/>
  <c r="G92" i="1"/>
  <c r="G171" i="1"/>
  <c r="G119" i="1"/>
  <c r="G161" i="1"/>
  <c r="G91" i="1"/>
  <c r="G89" i="1"/>
  <c r="G126" i="1"/>
  <c r="G23" i="1"/>
  <c r="G183" i="1"/>
  <c r="G124" i="1"/>
  <c r="G17" i="1"/>
  <c r="G71" i="1"/>
  <c r="G116" i="1"/>
  <c r="G144" i="1"/>
  <c r="G170" i="1"/>
  <c r="G109" i="1"/>
  <c r="G32" i="1"/>
  <c r="G83" i="1"/>
  <c r="G18" i="1"/>
  <c r="G52" i="1"/>
  <c r="G97" i="1"/>
  <c r="G159" i="1"/>
  <c r="G47" i="1"/>
  <c r="G167" i="1"/>
  <c r="G104" i="1"/>
  <c r="G36" i="1"/>
  <c r="G129" i="1"/>
  <c r="G69" i="1"/>
  <c r="G157" i="1"/>
  <c r="G30" i="1"/>
  <c r="G78" i="1"/>
  <c r="G131" i="1"/>
  <c r="G24" i="1"/>
  <c r="G81" i="1"/>
  <c r="G55" i="1"/>
  <c r="G154" i="1"/>
  <c r="G93" i="1"/>
  <c r="G72" i="1"/>
  <c r="G125" i="1"/>
  <c r="G25" i="1"/>
  <c r="G59" i="1"/>
  <c r="G79" i="1"/>
  <c r="G114" i="1"/>
  <c r="G56" i="1"/>
  <c r="G163" i="1"/>
  <c r="G111" i="1"/>
  <c r="G7" i="1"/>
  <c r="G98" i="1"/>
  <c r="G140" i="1"/>
  <c r="G138" i="1"/>
  <c r="G34" i="1"/>
  <c r="G120" i="1"/>
  <c r="G152" i="1"/>
  <c r="G19" i="1"/>
  <c r="G156" i="1"/>
  <c r="G158" i="1"/>
  <c r="G76" i="1"/>
  <c r="G21" i="1"/>
  <c r="G95" i="1"/>
  <c r="G128" i="1"/>
  <c r="G151" i="1"/>
  <c r="G9" i="1"/>
  <c r="G87" i="1"/>
  <c r="G39" i="1"/>
  <c r="G127" i="1"/>
  <c r="G134" i="1"/>
  <c r="G60" i="1"/>
  <c r="G82" i="1"/>
  <c r="G141" i="1"/>
  <c r="G67" i="1"/>
  <c r="G75" i="1"/>
  <c r="G135" i="1"/>
  <c r="G162" i="1"/>
  <c r="G86" i="1"/>
  <c r="G118" i="1"/>
  <c r="G16" i="1"/>
  <c r="G44" i="1"/>
  <c r="G96" i="1"/>
  <c r="G153" i="1"/>
  <c r="G27" i="1"/>
  <c r="G74" i="1"/>
  <c r="G122" i="1"/>
  <c r="G150" i="1"/>
  <c r="G10" i="1"/>
  <c r="G22" i="1"/>
  <c r="G101" i="1"/>
  <c r="G50" i="1"/>
  <c r="G176" i="1"/>
  <c r="G105" i="1"/>
  <c r="G117" i="1"/>
  <c r="G20" i="1"/>
  <c r="G100" i="1"/>
  <c r="G121" i="1"/>
  <c r="G160" i="1"/>
  <c r="G46" i="1"/>
  <c r="G28" i="1"/>
  <c r="G149" i="1"/>
  <c r="G77" i="1"/>
  <c r="G106" i="1"/>
  <c r="G33" i="1"/>
  <c r="G63" i="1"/>
  <c r="G43" i="1"/>
  <c r="G94" i="1"/>
  <c r="G155" i="1"/>
  <c r="G49" i="1"/>
  <c r="G53" i="1"/>
  <c r="G48" i="1"/>
  <c r="G73" i="1"/>
  <c r="G146" i="1"/>
  <c r="G90" i="1"/>
  <c r="G175" i="1"/>
  <c r="G256" i="1"/>
  <c r="G197" i="1"/>
  <c r="G201" i="1"/>
  <c r="G198" i="1"/>
  <c r="G202" i="1"/>
  <c r="G196" i="1"/>
  <c r="G205" i="1"/>
  <c r="G199" i="1"/>
  <c r="G200" i="1"/>
  <c r="G204" i="1"/>
  <c r="G195" i="1"/>
  <c r="G5" i="1"/>
  <c r="G227" i="1"/>
  <c r="G269" i="1"/>
  <c r="G194" i="1"/>
  <c r="G223" i="1"/>
  <c r="G257" i="1"/>
  <c r="G236" i="1"/>
  <c r="G229" i="1"/>
  <c r="G230" i="1"/>
  <c r="G238" i="1"/>
  <c r="G237" i="1"/>
  <c r="G228" i="1"/>
  <c r="G235" i="1"/>
  <c r="G234" i="1"/>
  <c r="G239" i="1"/>
  <c r="G224" i="1"/>
  <c r="G226" i="1"/>
  <c r="G225" i="1"/>
</calcChain>
</file>

<file path=xl/sharedStrings.xml><?xml version="1.0" encoding="utf-8"?>
<sst xmlns="http://schemas.openxmlformats.org/spreadsheetml/2006/main" count="1697" uniqueCount="785">
  <si>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</si>
  <si>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</si>
  <si>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</si>
  <si>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</si>
  <si>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</si>
  <si>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</si>
  <si>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</si>
  <si>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</si>
  <si>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</si>
  <si>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</si>
  <si>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</si>
  <si>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</si>
  <si>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</si>
  <si>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</si>
  <si>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</si>
  <si>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</si>
  <si>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</si>
  <si>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</si>
  <si>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</si>
  <si>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</si>
  <si>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</si>
  <si>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</si>
  <si>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</si>
  <si>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</si>
  <si>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</si>
  <si>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</si>
  <si>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</si>
  <si>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</si>
  <si>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</si>
  <si>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</si>
  <si>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</si>
  <si>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</si>
  <si>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</si>
  <si>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</si>
  <si>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</si>
  <si>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</si>
  <si>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</si>
  <si>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</si>
  <si>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</si>
  <si>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</si>
  <si>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</si>
  <si>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</si>
  <si>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</si>
  <si>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</si>
  <si>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</si>
  <si>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</si>
  <si>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</si>
  <si>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</si>
  <si>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</si>
  <si>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</si>
  <si>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</si>
  <si>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</si>
  <si>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</si>
  <si>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</si>
  <si>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</si>
  <si>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</si>
  <si>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</si>
  <si>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</si>
  <si>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</si>
  <si>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</si>
  <si>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</si>
  <si>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</si>
  <si>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</si>
  <si>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</si>
  <si>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</si>
  <si>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</si>
  <si>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</si>
  <si>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</si>
  <si>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</si>
  <si>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</si>
  <si>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</si>
  <si>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</si>
  <si>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</si>
  <si>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</si>
  <si>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</si>
  <si>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</si>
  <si>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</si>
  <si>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</si>
  <si>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</si>
  <si>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RU000A0ZYC98</t>
  </si>
  <si>
    <t>RU000A0ZYML3</t>
  </si>
  <si>
    <t>RU000A102G35</t>
  </si>
  <si>
    <t>RU000A0JWN63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</si>
  <si>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</si>
  <si>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</si>
  <si>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</si>
  <si>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</si>
  <si>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</si>
  <si>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</si>
  <si>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</si>
  <si>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</si>
  <si>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</si>
  <si>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</si>
  <si>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</si>
  <si>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</si>
  <si>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</si>
  <si>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</si>
  <si>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</si>
  <si>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</si>
  <si>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</si>
  <si>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</si>
  <si>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</si>
  <si>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</si>
  <si>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</si>
  <si>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</si>
  <si>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</si>
  <si>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</si>
  <si>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</si>
  <si>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</si>
  <si>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</si>
  <si>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</si>
  <si>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</si>
  <si>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</si>
  <si>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</si>
  <si>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</si>
  <si>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</si>
  <si>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</si>
  <si>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</si>
  <si>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</si>
  <si>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</si>
  <si>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</si>
  <si>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</si>
  <si>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</si>
  <si>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</si>
  <si>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</si>
  <si>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</si>
  <si>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</si>
  <si>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</si>
  <si>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</si>
  <si>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</si>
  <si>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RU000A100K80</t>
  </si>
  <si>
    <t>RU000A101T64</t>
  </si>
  <si>
    <t>RU000A1007H0</t>
  </si>
  <si>
    <t>RU000A100DZ5</t>
  </si>
  <si>
    <t>RU000A101MB5</t>
  </si>
  <si>
    <t>RU000A101CQ4</t>
  </si>
  <si>
    <t>RU000A1008B1</t>
  </si>
  <si>
    <t>RU000A100YW8</t>
  </si>
  <si>
    <t>RU000A101PU8</t>
  </si>
  <si>
    <t>RU000A0JWVC1</t>
  </si>
  <si>
    <t>RU000A1029A9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</si>
  <si>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</si>
  <si>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</si>
  <si>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</si>
  <si>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</si>
  <si>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</si>
  <si>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</si>
  <si>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</si>
  <si>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</si>
  <si>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</si>
  <si>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</si>
  <si>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</si>
  <si>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</si>
  <si>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</si>
  <si>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</si>
  <si>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</si>
  <si>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</si>
  <si>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</si>
  <si>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</si>
  <si>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</si>
  <si>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</si>
  <si>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</si>
  <si>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</si>
  <si>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</si>
  <si>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</si>
  <si>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</si>
  <si>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</si>
  <si>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</si>
  <si>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</si>
  <si>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</si>
  <si>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</si>
  <si>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</si>
  <si>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</si>
  <si>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</si>
  <si>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</si>
  <si>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</si>
  <si>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</si>
  <si>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</si>
  <si>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</si>
  <si>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</si>
  <si>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</si>
  <si>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</si>
  <si>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</si>
  <si>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</si>
  <si>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</si>
  <si>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</si>
  <si>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</si>
  <si>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</si>
  <si>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</si>
  <si>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</si>
  <si>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</si>
  <si>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</si>
  <si>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</si>
  <si>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</si>
  <si>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</si>
  <si>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</si>
  <si>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</si>
  <si>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</si>
  <si>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</si>
  <si>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</si>
  <si>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</si>
  <si>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</si>
  <si>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</si>
  <si>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</si>
  <si>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</si>
  <si>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</si>
  <si>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</si>
  <si>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</si>
  <si>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</si>
  <si>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</si>
  <si>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</si>
  <si>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</si>
  <si>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</si>
  <si>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</si>
  <si>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</si>
  <si>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</si>
  <si>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</si>
  <si>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</si>
  <si>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</si>
  <si>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</si>
  <si>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</si>
  <si>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</si>
  <si>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</si>
  <si>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</si>
  <si>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</si>
  <si>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</si>
  <si>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</si>
  <si>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</si>
  <si>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</si>
  <si>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</si>
  <si>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</si>
  <si>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</si>
  <si>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</si>
  <si>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</si>
  <si>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</si>
  <si>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</si>
  <si>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</si>
  <si>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</si>
  <si>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</si>
  <si>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</si>
  <si>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</si>
  <si>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</si>
  <si>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</si>
  <si>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</si>
  <si>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</si>
  <si>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</si>
  <si>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</si>
  <si>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</si>
  <si>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</si>
  <si>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</si>
  <si>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</si>
  <si>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</si>
  <si>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</si>
  <si>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</si>
  <si>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</si>
  <si>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</si>
  <si>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</si>
  <si>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</si>
  <si>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</si>
  <si>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</si>
  <si>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</si>
  <si>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</si>
  <si>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</si>
  <si>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</si>
  <si>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</si>
  <si>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</si>
  <si>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</si>
  <si>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</si>
  <si>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</si>
  <si>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</si>
  <si>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</si>
  <si>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</si>
  <si>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</si>
  <si>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</si>
  <si>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</si>
  <si>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</si>
  <si>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</si>
  <si>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</si>
  <si>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</si>
  <si>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</si>
  <si>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</si>
  <si>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</si>
  <si>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</si>
  <si>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</si>
  <si>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</si>
  <si>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</si>
  <si>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</si>
  <si>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</si>
  <si>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</si>
  <si>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</si>
  <si>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</si>
  <si>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</si>
  <si>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</si>
  <si>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</si>
  <si>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</si>
  <si>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</si>
  <si>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</si>
  <si>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</si>
  <si>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</si>
  <si>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</si>
  <si>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</si>
  <si>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</si>
  <si>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</si>
  <si>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</si>
  <si>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</si>
  <si>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</si>
  <si>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</si>
  <si>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</si>
  <si>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</si>
  <si>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</si>
  <si>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</si>
  <si>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</si>
  <si>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</si>
  <si>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</si>
  <si>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</si>
  <si>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</si>
  <si>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</si>
  <si>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</si>
  <si>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</si>
  <si>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</si>
  <si>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</si>
  <si>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</si>
  <si>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</si>
  <si>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</si>
  <si>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</si>
  <si>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</si>
  <si>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</si>
  <si>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</si>
  <si>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</si>
  <si>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</si>
  <si>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</si>
  <si>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</si>
  <si>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</si>
  <si>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</si>
  <si>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</si>
  <si>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</si>
  <si>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</si>
  <si>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</si>
  <si>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</si>
  <si>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</si>
  <si>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</si>
  <si>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</si>
  <si>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</si>
  <si>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</si>
  <si>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</si>
  <si>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</si>
  <si>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</si>
  <si>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</si>
  <si>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</si>
  <si>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</si>
  <si>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</si>
  <si>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</si>
  <si>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</si>
  <si>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</si>
  <si>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</si>
  <si>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"МОСТОТРЕСТ" 4-07-02472-A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</si>
  <si>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</si>
  <si>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</si>
  <si>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</si>
  <si>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</si>
  <si>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</si>
  <si>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</si>
  <si>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</si>
  <si>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</si>
  <si>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</si>
  <si>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</si>
  <si>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</si>
  <si>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</si>
  <si>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</si>
  <si>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</si>
  <si>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</si>
  <si>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</si>
  <si>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</si>
  <si>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</si>
  <si>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</si>
  <si>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</si>
  <si>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</si>
  <si>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</si>
  <si>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</si>
  <si>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</si>
  <si>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</si>
  <si>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</si>
  <si>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</si>
  <si>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</si>
  <si>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</si>
  <si>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"Транснефть" 4B02-04-00206-A-001P</t>
  </si>
  <si>
    <t>облигации ПАО "Уралкалий" 4B02-04-00296-A-001P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</si>
  <si>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</si>
  <si>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</si>
  <si>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</si>
  <si>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</si>
  <si>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</si>
  <si>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</si>
  <si>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</si>
  <si>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</si>
  <si>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</si>
  <si>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</si>
  <si>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</si>
  <si>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</si>
  <si>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</si>
  <si>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</si>
  <si>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</si>
  <si>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</si>
  <si>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</si>
  <si>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</si>
  <si>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</si>
  <si>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</si>
  <si>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</si>
  <si>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</si>
  <si>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</si>
  <si>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</si>
  <si>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</si>
  <si>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</si>
  <si>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</si>
  <si>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</si>
  <si>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</si>
  <si>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</si>
  <si>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</si>
  <si>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</si>
  <si>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</si>
  <si>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</si>
  <si>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</si>
  <si>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</si>
  <si>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</si>
  <si>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</si>
  <si>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</si>
  <si>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</si>
  <si>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</si>
  <si>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</si>
  <si>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</si>
  <si>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</si>
  <si>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</si>
  <si>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</si>
  <si>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</si>
  <si>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</si>
  <si>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</si>
  <si>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</si>
  <si>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</si>
  <si>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</si>
  <si>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</si>
  <si>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</si>
  <si>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</si>
  <si>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</si>
  <si>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</si>
  <si>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</si>
  <si>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</si>
  <si>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</si>
  <si>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</si>
  <si>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</si>
  <si>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</si>
  <si>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</si>
  <si>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</si>
  <si>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</si>
  <si>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RU000A0JT940</t>
  </si>
  <si>
    <t>RU000A0JTYN8</t>
  </si>
  <si>
    <t>RU000A101MG4</t>
  </si>
  <si>
    <t>RU000A0JTM51</t>
  </si>
  <si>
    <t>RU000A1008J4</t>
  </si>
  <si>
    <t>RU000A100L14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</si>
  <si>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</si>
  <si>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</si>
  <si>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</si>
  <si>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</si>
  <si>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</si>
  <si>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</si>
  <si>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</si>
  <si>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</si>
  <si>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</si>
  <si>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</si>
  <si>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</si>
  <si>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</si>
  <si>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</si>
  <si>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</si>
  <si>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</si>
  <si>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</si>
  <si>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</si>
  <si>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</si>
  <si>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</si>
  <si>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</si>
  <si>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</si>
  <si>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</si>
  <si>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</si>
  <si>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</si>
  <si>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</si>
  <si>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</si>
  <si>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</si>
  <si>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</si>
  <si>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</si>
  <si>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</si>
  <si>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</si>
  <si>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</si>
  <si>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</si>
  <si>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</si>
  <si>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</si>
  <si>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</si>
  <si>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</si>
  <si>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</si>
  <si>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</si>
  <si>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</si>
  <si>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</si>
  <si>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</si>
  <si>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</si>
  <si>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</si>
  <si>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</si>
  <si>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</si>
  <si>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</si>
  <si>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</si>
  <si>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</si>
  <si>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</si>
  <si>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</si>
  <si>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</si>
  <si>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</si>
  <si>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</si>
  <si>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</si>
  <si>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</si>
  <si>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</si>
  <si>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</si>
  <si>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</si>
  <si>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</si>
  <si>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</si>
  <si>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</si>
  <si>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</si>
  <si>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</si>
  <si>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</si>
  <si>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</si>
  <si>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</si>
  <si>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</si>
  <si>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</si>
  <si>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</si>
  <si>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</si>
  <si>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</si>
  <si>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</si>
  <si>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</si>
  <si>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</si>
  <si>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</si>
  <si>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</si>
  <si>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</si>
  <si>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</si>
  <si>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</si>
  <si>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</si>
  <si>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</si>
  <si>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</si>
  <si>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</si>
  <si>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</si>
  <si>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</si>
  <si>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</si>
  <si>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</si>
  <si>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</si>
  <si>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</si>
  <si>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</si>
  <si>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</si>
  <si>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</si>
  <si>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</si>
  <si>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</si>
  <si>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</si>
  <si>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</si>
  <si>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</si>
  <si>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</si>
  <si>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</si>
  <si>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</si>
  <si>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</si>
  <si>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</si>
  <si>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</si>
  <si>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</si>
  <si>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</si>
  <si>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</si>
  <si>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</si>
  <si>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</si>
  <si>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</si>
  <si>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</si>
  <si>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</si>
  <si>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</si>
  <si>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</si>
  <si>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</si>
  <si>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</si>
  <si>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</si>
  <si>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</si>
  <si>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</si>
  <si>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</si>
  <si>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</si>
  <si>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</si>
  <si>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</si>
  <si>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</si>
  <si>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</si>
  <si>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</si>
  <si>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</si>
  <si>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</si>
  <si>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</si>
  <si>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</si>
  <si>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</si>
  <si>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</si>
  <si>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</si>
  <si>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</si>
  <si>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</si>
  <si>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</si>
  <si>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</si>
  <si>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</si>
  <si>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</si>
  <si>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</si>
  <si>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</si>
  <si>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</si>
  <si>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</si>
  <si>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</si>
  <si>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</si>
  <si>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</si>
  <si>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</si>
  <si>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</si>
  <si>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</si>
  <si>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</si>
  <si>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</si>
  <si>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</si>
  <si>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</si>
  <si>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</si>
  <si>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</si>
  <si>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</si>
  <si>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</si>
  <si>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</si>
  <si>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</si>
  <si>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</si>
  <si>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</si>
  <si>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</si>
  <si>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</si>
  <si>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</si>
  <si>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</si>
  <si>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</si>
  <si>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</si>
  <si>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</si>
  <si>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</si>
  <si>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</si>
  <si>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</si>
  <si>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</si>
  <si>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</si>
  <si>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</si>
  <si>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</si>
  <si>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</si>
  <si>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</si>
  <si>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</si>
  <si>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</si>
  <si>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</si>
  <si>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</si>
  <si>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</si>
  <si>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</si>
  <si>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</si>
  <si>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</si>
  <si>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</si>
  <si>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</si>
  <si>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</si>
  <si>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</si>
  <si>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</si>
  <si>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</si>
  <si>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</si>
  <si>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</si>
  <si>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</si>
  <si>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</si>
  <si>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</si>
  <si>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</si>
  <si>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</si>
  <si>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</si>
  <si>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</si>
  <si>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</si>
  <si>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</si>
  <si>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</si>
  <si>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</si>
  <si>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</si>
  <si>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</si>
  <si>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</si>
  <si>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</si>
  <si>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</si>
  <si>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</si>
  <si>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</si>
  <si>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</si>
  <si>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</si>
  <si>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</si>
  <si>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</si>
  <si>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</si>
  <si>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</si>
  <si>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</si>
  <si>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</si>
  <si>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</si>
  <si>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</si>
  <si>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</si>
  <si>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</si>
  <si>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</si>
  <si>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</si>
  <si>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</si>
  <si>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</si>
  <si>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</si>
  <si>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</si>
  <si>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</si>
  <si>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</si>
  <si>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</si>
  <si>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</si>
  <si>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</si>
  <si>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</si>
  <si>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</si>
  <si>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</si>
  <si>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</si>
  <si>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</si>
  <si>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</si>
  <si>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</si>
  <si>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RU000A100QS2</t>
  </si>
  <si>
    <t>облигации федерального займа РФ 24020RMFS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</si>
  <si>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</si>
  <si>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</si>
  <si>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</si>
  <si>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</si>
  <si>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</si>
  <si>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</si>
  <si>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</si>
  <si>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</si>
  <si>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</si>
  <si>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</si>
  <si>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</si>
  <si>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RU000A102UU6</t>
  </si>
  <si>
    <t>облигации ПАО "Магнит" 4B02-02-60525-P-002P</t>
  </si>
  <si>
    <t>RU000A101MC3</t>
  </si>
  <si>
    <t>облигации ВЭБ.РФ 4B02-117-00004-T-001P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</si>
  <si>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</si>
  <si>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</si>
  <si>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</si>
  <si>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</si>
  <si>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</si>
  <si>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</si>
  <si>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RU000A102UY8</t>
  </si>
  <si>
    <t>оплата комиссий по сделкам Т+ (продажа акций ПАО МТС 1-01-04715-A)</t>
  </si>
  <si>
    <t>оплата комиссий по сделкам Т+ (продажа акций ПАО Газпром 1-02-00028-A)</t>
  </si>
  <si>
    <t>оплата комиссий по сделкам Т+ (продажа акций ПАО Роснефть 1-02-00122-A)</t>
  </si>
  <si>
    <t>оплата комиссий по сделкам Т+ (продажа акций ПАО ММК 1-03-00078-A)</t>
  </si>
  <si>
    <t xml:space="preserve">начисленный процентный доход по подтверждению №3 от 28.04.2022 к Генеральному соглашению №М66-4785/2016 от 15.06.2016 о порядке поддержания МНО на счетах 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</si>
  <si>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</si>
  <si>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</si>
  <si>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</si>
  <si>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</si>
  <si>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</si>
  <si>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</si>
  <si>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RU000A100PQ8</t>
  </si>
  <si>
    <t>1027700067328</t>
  </si>
  <si>
    <t>облигации АО "Альфа-Банк" 4B020501326B002P</t>
  </si>
  <si>
    <t>Акционерное общество "Альфа-Банк"</t>
  </si>
  <si>
    <t>ВТБ (Акционерное общество)</t>
  </si>
  <si>
    <t>оплата комиссий по сделкам Т+ (покупка облигации федерального займа РФ 24020RMFS)</t>
  </si>
  <si>
    <t>частичное погашение номинала облигации АО "БСК" 4B02-01-01068-K-001P</t>
  </si>
  <si>
    <t>облигации федерального займа РФ 26235RMFS</t>
  </si>
  <si>
    <t>RU000A1028E3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</si>
  <si>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</si>
  <si>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</si>
  <si>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</si>
  <si>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</si>
  <si>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</si>
  <si>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</si>
  <si>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</si>
  <si>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</si>
  <si>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</si>
  <si>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</si>
  <si>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</si>
  <si>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</si>
  <si>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42003810400470000546</t>
  </si>
  <si>
    <t>42003810643240000045</t>
  </si>
  <si>
    <t>Состав инвестиционного портфеля фонда по обязательному пенсионному страхованию на 30.06.2022</t>
  </si>
  <si>
    <t>Состав средств пенсионных резервов фонда на 30.06.2022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</si>
  <si>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</si>
  <si>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</si>
  <si>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</si>
  <si>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</si>
  <si>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</si>
  <si>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федерального займа РФ 26238RMFS</t>
  </si>
  <si>
    <t>RU000A1038V6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</si>
  <si>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</si>
  <si>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</si>
  <si>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</si>
  <si>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</si>
  <si>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</si>
  <si>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</si>
  <si>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</si>
  <si>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</si>
  <si>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ВЭБ.РФ 4B02-116-00004-T-001P</t>
  </si>
  <si>
    <t>Государственная корпорация развития "ВЭБ.РФ"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</si>
  <si>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</si>
  <si>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</si>
  <si>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</si>
  <si>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</si>
  <si>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</si>
  <si>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42003810967001604576</t>
  </si>
  <si>
    <t>42003810667001604575</t>
  </si>
  <si>
    <t>42003810800470000033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</si>
</sst>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9"/>
  <sheetViews>
    <sheetView tabSelected="1" topLeftCell="A252" zoomScale="80" zoomScaleNormal="80" workbookViewId="0">
      <selection activeCell="C274" sqref="C274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5" style="3" customWidth="1"/>
    <col min="9" max="16384" width="9.140625" style="3"/>
  </cols>
  <sheetData>
    <row r="1" spans="1:7" ht="33.75" customHeight="1" x14ac:dyDescent="0.25">
      <c r="A1" s="96" t="s">
        <v>758</v>
      </c>
      <c r="B1" s="97"/>
      <c r="C1" s="97"/>
      <c r="D1" s="97"/>
      <c r="E1" s="97"/>
      <c r="F1" s="97"/>
      <c r="G1" s="97"/>
    </row>
    <row r="2" spans="1:7" ht="18.75" x14ac:dyDescent="0.3">
      <c r="A2" s="4"/>
      <c r="B2" s="4"/>
      <c r="C2" s="4"/>
    </row>
    <row r="3" spans="1:7" x14ac:dyDescent="0.25">
      <c r="A3" s="3" t="s">
        <v>499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316</v>
      </c>
      <c r="B5" s="25" t="s">
        <v>192</v>
      </c>
      <c r="C5" s="25" t="s">
        <v>193</v>
      </c>
      <c r="D5" s="25" t="s">
        <v>570</v>
      </c>
      <c r="E5" s="39">
        <v>15668</v>
      </c>
      <c r="F5" s="7">
        <v>15292438.039999999</v>
      </c>
      <c r="G5" s="8">
        <f t="shared" ref="G5:G36" si="0">F5/$F$269</f>
        <v>2.9474726154267994E-3</v>
      </c>
    </row>
    <row r="6" spans="1:7" x14ac:dyDescent="0.25">
      <c r="A6" s="25" t="s">
        <v>717</v>
      </c>
      <c r="B6" s="25" t="s">
        <v>156</v>
      </c>
      <c r="C6" s="25" t="s">
        <v>157</v>
      </c>
      <c r="D6" s="25" t="s">
        <v>718</v>
      </c>
      <c r="E6" s="39">
        <v>11101</v>
      </c>
      <c r="F6" s="7">
        <v>10673167.460000001</v>
      </c>
      <c r="G6" s="8">
        <f t="shared" si="0"/>
        <v>2.0571519548373083E-3</v>
      </c>
    </row>
    <row r="7" spans="1:7" x14ac:dyDescent="0.25">
      <c r="A7" s="70" t="s">
        <v>491</v>
      </c>
      <c r="B7" s="70" t="s">
        <v>281</v>
      </c>
      <c r="C7" s="70" t="s">
        <v>282</v>
      </c>
      <c r="D7" s="70" t="s">
        <v>58</v>
      </c>
      <c r="E7" s="39">
        <v>4000</v>
      </c>
      <c r="F7" s="7">
        <v>4144120</v>
      </c>
      <c r="G7" s="8">
        <f t="shared" si="0"/>
        <v>7.9873988588954317E-4</v>
      </c>
    </row>
    <row r="8" spans="1:7" x14ac:dyDescent="0.25">
      <c r="A8" s="61" t="s">
        <v>27</v>
      </c>
      <c r="B8" s="61" t="s">
        <v>156</v>
      </c>
      <c r="C8" s="61" t="s">
        <v>157</v>
      </c>
      <c r="D8" s="61" t="s">
        <v>654</v>
      </c>
      <c r="E8" s="39">
        <v>53395</v>
      </c>
      <c r="F8" s="7">
        <v>54718662.049999997</v>
      </c>
      <c r="G8" s="8">
        <f t="shared" si="0"/>
        <v>1.0546503933729108E-2</v>
      </c>
    </row>
    <row r="9" spans="1:7" x14ac:dyDescent="0.25">
      <c r="A9" s="48" t="s">
        <v>609</v>
      </c>
      <c r="B9" s="48" t="s">
        <v>281</v>
      </c>
      <c r="C9" s="48" t="s">
        <v>282</v>
      </c>
      <c r="D9" s="48" t="s">
        <v>610</v>
      </c>
      <c r="E9" s="39">
        <v>986</v>
      </c>
      <c r="F9" s="7">
        <v>971204.71</v>
      </c>
      <c r="G9" s="8">
        <f t="shared" si="0"/>
        <v>1.8719051070933921E-4</v>
      </c>
    </row>
    <row r="10" spans="1:7" x14ac:dyDescent="0.25">
      <c r="A10" s="25" t="s">
        <v>490</v>
      </c>
      <c r="B10" s="25" t="s">
        <v>281</v>
      </c>
      <c r="C10" s="25" t="s">
        <v>282</v>
      </c>
      <c r="D10" s="25" t="s">
        <v>57</v>
      </c>
      <c r="E10" s="39">
        <v>49172</v>
      </c>
      <c r="F10" s="7">
        <v>47839930.520000003</v>
      </c>
      <c r="G10" s="8">
        <f t="shared" si="0"/>
        <v>9.2206935717374199E-3</v>
      </c>
    </row>
    <row r="11" spans="1:7" ht="30" x14ac:dyDescent="0.25">
      <c r="A11" s="48" t="s">
        <v>362</v>
      </c>
      <c r="B11" s="48" t="s">
        <v>236</v>
      </c>
      <c r="C11" s="48" t="s">
        <v>237</v>
      </c>
      <c r="D11" s="48" t="s">
        <v>104</v>
      </c>
      <c r="E11" s="39">
        <v>20000</v>
      </c>
      <c r="F11" s="7">
        <v>20040000</v>
      </c>
      <c r="G11" s="8">
        <f t="shared" si="0"/>
        <v>3.8625202246137767E-3</v>
      </c>
    </row>
    <row r="12" spans="1:7" ht="30" x14ac:dyDescent="0.25">
      <c r="A12" s="48" t="s">
        <v>312</v>
      </c>
      <c r="B12" s="48" t="s">
        <v>184</v>
      </c>
      <c r="C12" s="48" t="s">
        <v>185</v>
      </c>
      <c r="D12" s="48" t="s">
        <v>142</v>
      </c>
      <c r="E12" s="39">
        <v>22860</v>
      </c>
      <c r="F12" s="7">
        <v>23134510.649999999</v>
      </c>
      <c r="G12" s="8">
        <f t="shared" si="0"/>
        <v>4.4589578479125652E-3</v>
      </c>
    </row>
    <row r="13" spans="1:7" ht="30" x14ac:dyDescent="0.25">
      <c r="A13" s="25" t="s">
        <v>395</v>
      </c>
      <c r="B13" s="25" t="s">
        <v>265</v>
      </c>
      <c r="C13" s="25" t="s">
        <v>266</v>
      </c>
      <c r="D13" s="25" t="s">
        <v>53</v>
      </c>
      <c r="E13" s="39">
        <v>29997</v>
      </c>
      <c r="F13" s="7">
        <v>30342865.41</v>
      </c>
      <c r="G13" s="8">
        <f t="shared" si="0"/>
        <v>5.8482999660109183E-3</v>
      </c>
    </row>
    <row r="14" spans="1:7" ht="30" x14ac:dyDescent="0.25">
      <c r="A14" s="25" t="s">
        <v>396</v>
      </c>
      <c r="B14" s="25" t="s">
        <v>265</v>
      </c>
      <c r="C14" s="25" t="s">
        <v>266</v>
      </c>
      <c r="D14" s="25" t="s">
        <v>585</v>
      </c>
      <c r="E14" s="39">
        <v>67033</v>
      </c>
      <c r="F14" s="7">
        <v>67839406.989999995</v>
      </c>
      <c r="G14" s="8">
        <f t="shared" si="0"/>
        <v>1.307540326969462E-2</v>
      </c>
    </row>
    <row r="15" spans="1:7" ht="30" x14ac:dyDescent="0.25">
      <c r="A15" s="25" t="s">
        <v>363</v>
      </c>
      <c r="B15" s="25" t="s">
        <v>236</v>
      </c>
      <c r="C15" s="25" t="s">
        <v>237</v>
      </c>
      <c r="D15" s="25" t="s">
        <v>105</v>
      </c>
      <c r="E15" s="39">
        <v>6630</v>
      </c>
      <c r="F15" s="7">
        <v>6642597</v>
      </c>
      <c r="G15" s="8">
        <f t="shared" si="0"/>
        <v>1.2802976674879641E-3</v>
      </c>
    </row>
    <row r="16" spans="1:7" ht="30" x14ac:dyDescent="0.25">
      <c r="A16" s="70" t="s">
        <v>369</v>
      </c>
      <c r="B16" s="70" t="s">
        <v>236</v>
      </c>
      <c r="C16" s="70" t="s">
        <v>237</v>
      </c>
      <c r="D16" s="70" t="s">
        <v>107</v>
      </c>
      <c r="E16" s="39">
        <v>2</v>
      </c>
      <c r="F16" s="7">
        <v>1998.53</v>
      </c>
      <c r="G16" s="8">
        <f t="shared" si="0"/>
        <v>3.8519773176134589E-7</v>
      </c>
    </row>
    <row r="17" spans="1:7" ht="30" x14ac:dyDescent="0.25">
      <c r="A17" s="25" t="s">
        <v>303</v>
      </c>
      <c r="B17" s="25" t="s">
        <v>172</v>
      </c>
      <c r="C17" s="25" t="s">
        <v>173</v>
      </c>
      <c r="D17" s="25" t="s">
        <v>110</v>
      </c>
      <c r="E17" s="39">
        <v>1259</v>
      </c>
      <c r="F17" s="7">
        <v>1261432.75</v>
      </c>
      <c r="G17" s="8">
        <f t="shared" si="0"/>
        <v>2.4312921700924022E-4</v>
      </c>
    </row>
    <row r="18" spans="1:7" ht="30" x14ac:dyDescent="0.25">
      <c r="A18" s="25" t="s">
        <v>304</v>
      </c>
      <c r="B18" s="25" t="s">
        <v>172</v>
      </c>
      <c r="C18" s="25" t="s">
        <v>173</v>
      </c>
      <c r="D18" s="25" t="s">
        <v>549</v>
      </c>
      <c r="E18" s="39">
        <v>270</v>
      </c>
      <c r="F18" s="7">
        <v>271711.8</v>
      </c>
      <c r="G18" s="8">
        <f t="shared" si="0"/>
        <v>5.2369876385539598E-5</v>
      </c>
    </row>
    <row r="19" spans="1:7" ht="30" x14ac:dyDescent="0.25">
      <c r="A19" s="25" t="s">
        <v>365</v>
      </c>
      <c r="B19" s="25" t="s">
        <v>236</v>
      </c>
      <c r="C19" s="25" t="s">
        <v>237</v>
      </c>
      <c r="D19" s="25" t="s">
        <v>106</v>
      </c>
      <c r="E19" s="39">
        <v>53130</v>
      </c>
      <c r="F19" s="7">
        <v>53273982.299999997</v>
      </c>
      <c r="G19" s="8">
        <f t="shared" si="0"/>
        <v>1.0268055592787742E-2</v>
      </c>
    </row>
    <row r="20" spans="1:7" ht="30" x14ac:dyDescent="0.25">
      <c r="A20" s="25" t="s">
        <v>370</v>
      </c>
      <c r="B20" s="25" t="s">
        <v>236</v>
      </c>
      <c r="C20" s="25" t="s">
        <v>237</v>
      </c>
      <c r="D20" s="33" t="s">
        <v>546</v>
      </c>
      <c r="E20" s="39">
        <v>18</v>
      </c>
      <c r="F20" s="7">
        <v>18082.98</v>
      </c>
      <c r="G20" s="8">
        <f t="shared" si="0"/>
        <v>3.485323152259802E-6</v>
      </c>
    </row>
    <row r="21" spans="1:7" ht="15" customHeight="1" x14ac:dyDescent="0.25">
      <c r="A21" s="25" t="s">
        <v>39</v>
      </c>
      <c r="B21" s="25" t="s">
        <v>156</v>
      </c>
      <c r="C21" s="25" t="s">
        <v>157</v>
      </c>
      <c r="D21" s="25" t="s">
        <v>122</v>
      </c>
      <c r="E21" s="39">
        <v>41337</v>
      </c>
      <c r="F21" s="7">
        <v>42651103.229999997</v>
      </c>
      <c r="G21" s="8">
        <f t="shared" si="0"/>
        <v>8.2205962489004473E-3</v>
      </c>
    </row>
    <row r="22" spans="1:7" x14ac:dyDescent="0.25">
      <c r="A22" s="25" t="s">
        <v>40</v>
      </c>
      <c r="B22" s="25" t="s">
        <v>156</v>
      </c>
      <c r="C22" s="25" t="s">
        <v>157</v>
      </c>
      <c r="D22" s="70" t="s">
        <v>123</v>
      </c>
      <c r="E22" s="39">
        <v>32000</v>
      </c>
      <c r="F22" s="7">
        <v>33037440</v>
      </c>
      <c r="G22" s="8">
        <f t="shared" si="0"/>
        <v>6.3676537010710667E-3</v>
      </c>
    </row>
    <row r="23" spans="1:7" ht="30" x14ac:dyDescent="0.25">
      <c r="A23" s="25" t="s">
        <v>380</v>
      </c>
      <c r="B23" s="25" t="s">
        <v>246</v>
      </c>
      <c r="C23" s="25" t="s">
        <v>247</v>
      </c>
      <c r="D23" s="61" t="s">
        <v>129</v>
      </c>
      <c r="E23" s="39">
        <v>425</v>
      </c>
      <c r="F23" s="7">
        <v>428268.25</v>
      </c>
      <c r="G23" s="8">
        <f t="shared" si="0"/>
        <v>8.2544649560127204E-5</v>
      </c>
    </row>
    <row r="24" spans="1:7" x14ac:dyDescent="0.25">
      <c r="A24" s="25" t="s">
        <v>42</v>
      </c>
      <c r="B24" s="25" t="s">
        <v>156</v>
      </c>
      <c r="C24" s="25" t="s">
        <v>157</v>
      </c>
      <c r="D24" s="25" t="s">
        <v>85</v>
      </c>
      <c r="E24" s="39">
        <v>88421</v>
      </c>
      <c r="F24" s="7">
        <v>133972194.95999999</v>
      </c>
      <c r="G24" s="8">
        <f t="shared" si="0"/>
        <v>2.5821871884675641E-2</v>
      </c>
    </row>
    <row r="25" spans="1:7" ht="30" x14ac:dyDescent="0.25">
      <c r="A25" s="25" t="s">
        <v>302</v>
      </c>
      <c r="B25" s="25" t="s">
        <v>172</v>
      </c>
      <c r="C25" s="25" t="s">
        <v>173</v>
      </c>
      <c r="D25" s="25" t="s">
        <v>548</v>
      </c>
      <c r="E25" s="39">
        <v>225</v>
      </c>
      <c r="F25" s="7">
        <v>221630.22</v>
      </c>
      <c r="G25" s="8">
        <f t="shared" si="0"/>
        <v>4.2717126104570895E-5</v>
      </c>
    </row>
    <row r="26" spans="1:7" ht="30" x14ac:dyDescent="0.25">
      <c r="A26" s="25" t="s">
        <v>343</v>
      </c>
      <c r="B26" s="25" t="s">
        <v>220</v>
      </c>
      <c r="C26" s="25" t="s">
        <v>221</v>
      </c>
      <c r="D26" s="25" t="s">
        <v>547</v>
      </c>
      <c r="E26" s="39">
        <v>2490</v>
      </c>
      <c r="F26" s="7">
        <v>2571898.17</v>
      </c>
      <c r="G26" s="8">
        <f t="shared" si="0"/>
        <v>4.9570901682994813E-4</v>
      </c>
    </row>
    <row r="27" spans="1:7" ht="30" x14ac:dyDescent="0.25">
      <c r="A27" s="25" t="s">
        <v>344</v>
      </c>
      <c r="B27" s="25" t="s">
        <v>220</v>
      </c>
      <c r="C27" s="25" t="s">
        <v>221</v>
      </c>
      <c r="D27" s="25" t="s">
        <v>75</v>
      </c>
      <c r="E27" s="39">
        <v>34629</v>
      </c>
      <c r="F27" s="7">
        <v>34076321.159999996</v>
      </c>
      <c r="G27" s="8">
        <f t="shared" si="0"/>
        <v>6.5678882066334517E-3</v>
      </c>
    </row>
    <row r="28" spans="1:7" ht="30" x14ac:dyDescent="0.25">
      <c r="A28" s="25" t="s">
        <v>330</v>
      </c>
      <c r="B28" s="25" t="s">
        <v>206</v>
      </c>
      <c r="C28" s="25" t="s">
        <v>207</v>
      </c>
      <c r="D28" s="25" t="s">
        <v>550</v>
      </c>
      <c r="E28" s="39">
        <v>742</v>
      </c>
      <c r="F28" s="7">
        <v>747698.56</v>
      </c>
      <c r="G28" s="8">
        <f t="shared" si="0"/>
        <v>1.4411181686200587E-4</v>
      </c>
    </row>
    <row r="29" spans="1:7" ht="30" x14ac:dyDescent="0.25">
      <c r="A29" s="25" t="s">
        <v>773</v>
      </c>
      <c r="B29" s="25" t="s">
        <v>265</v>
      </c>
      <c r="C29" s="25" t="s">
        <v>266</v>
      </c>
      <c r="D29" s="25" t="s">
        <v>774</v>
      </c>
      <c r="E29" s="39">
        <v>1455</v>
      </c>
      <c r="F29" s="7">
        <v>1505344.1</v>
      </c>
      <c r="G29" s="8">
        <f t="shared" si="0"/>
        <v>2.9014081992280558E-4</v>
      </c>
    </row>
    <row r="30" spans="1:7" x14ac:dyDescent="0.25">
      <c r="A30" s="48" t="s">
        <v>621</v>
      </c>
      <c r="B30" s="48" t="s">
        <v>156</v>
      </c>
      <c r="C30" s="48" t="s">
        <v>157</v>
      </c>
      <c r="D30" s="48" t="s">
        <v>617</v>
      </c>
      <c r="E30" s="39">
        <v>13000</v>
      </c>
      <c r="F30" s="7">
        <v>12309440</v>
      </c>
      <c r="G30" s="8">
        <f t="shared" si="0"/>
        <v>2.3725279917000902E-3</v>
      </c>
    </row>
    <row r="31" spans="1:7" x14ac:dyDescent="0.25">
      <c r="A31" s="25" t="s">
        <v>355</v>
      </c>
      <c r="B31" s="25" t="s">
        <v>226</v>
      </c>
      <c r="C31" s="25" t="s">
        <v>227</v>
      </c>
      <c r="D31" s="25" t="s">
        <v>82</v>
      </c>
      <c r="E31" s="39">
        <v>27100</v>
      </c>
      <c r="F31" s="7">
        <v>27459888</v>
      </c>
      <c r="G31" s="8">
        <f t="shared" si="0"/>
        <v>5.2926333715383805E-3</v>
      </c>
    </row>
    <row r="32" spans="1:7" ht="30" x14ac:dyDescent="0.25">
      <c r="A32" s="25" t="s">
        <v>346</v>
      </c>
      <c r="B32" s="25" t="s">
        <v>220</v>
      </c>
      <c r="C32" s="25" t="s">
        <v>221</v>
      </c>
      <c r="D32" s="25" t="s">
        <v>563</v>
      </c>
      <c r="E32" s="39">
        <v>7087</v>
      </c>
      <c r="F32" s="7">
        <v>6997706.7800000003</v>
      </c>
      <c r="G32" s="8">
        <f t="shared" si="0"/>
        <v>1.3487417147538398E-3</v>
      </c>
    </row>
    <row r="33" spans="1:7" x14ac:dyDescent="0.25">
      <c r="A33" s="25" t="s">
        <v>372</v>
      </c>
      <c r="B33" s="25" t="s">
        <v>242</v>
      </c>
      <c r="C33" s="25" t="s">
        <v>243</v>
      </c>
      <c r="D33" s="25" t="s">
        <v>554</v>
      </c>
      <c r="E33" s="39">
        <v>3030</v>
      </c>
      <c r="F33" s="7">
        <v>2972127</v>
      </c>
      <c r="G33" s="8">
        <f t="shared" si="0"/>
        <v>5.7284933371360629E-4</v>
      </c>
    </row>
    <row r="34" spans="1:7" x14ac:dyDescent="0.25">
      <c r="A34" s="25" t="s">
        <v>336</v>
      </c>
      <c r="B34" s="25" t="s">
        <v>216</v>
      </c>
      <c r="C34" s="9" t="s">
        <v>217</v>
      </c>
      <c r="D34" s="25" t="s">
        <v>559</v>
      </c>
      <c r="E34" s="39">
        <v>5000</v>
      </c>
      <c r="F34" s="7">
        <v>4953854.3499999996</v>
      </c>
      <c r="G34" s="8">
        <f t="shared" si="0"/>
        <v>9.5480851380568531E-4</v>
      </c>
    </row>
    <row r="35" spans="1:7" x14ac:dyDescent="0.25">
      <c r="A35" s="25" t="s">
        <v>385</v>
      </c>
      <c r="B35" s="25" t="s">
        <v>255</v>
      </c>
      <c r="C35" s="9" t="s">
        <v>256</v>
      </c>
      <c r="D35" s="25" t="s">
        <v>139</v>
      </c>
      <c r="E35" s="39">
        <v>20</v>
      </c>
      <c r="F35" s="7">
        <v>20471.8</v>
      </c>
      <c r="G35" s="8">
        <f t="shared" si="0"/>
        <v>3.9457455855413327E-6</v>
      </c>
    </row>
    <row r="36" spans="1:7" x14ac:dyDescent="0.25">
      <c r="A36" s="25" t="s">
        <v>41</v>
      </c>
      <c r="B36" s="25" t="s">
        <v>156</v>
      </c>
      <c r="C36" s="70" t="s">
        <v>157</v>
      </c>
      <c r="D36" s="25" t="s">
        <v>124</v>
      </c>
      <c r="E36" s="39">
        <v>89785</v>
      </c>
      <c r="F36" s="7">
        <v>90010803.950000003</v>
      </c>
      <c r="G36" s="8">
        <f t="shared" si="0"/>
        <v>1.7348730074382267E-2</v>
      </c>
    </row>
    <row r="37" spans="1:7" ht="30" x14ac:dyDescent="0.25">
      <c r="A37" s="25" t="s">
        <v>364</v>
      </c>
      <c r="B37" s="25" t="s">
        <v>236</v>
      </c>
      <c r="C37" s="25" t="s">
        <v>237</v>
      </c>
      <c r="D37" s="25" t="s">
        <v>100</v>
      </c>
      <c r="E37" s="39">
        <v>65</v>
      </c>
      <c r="F37" s="7">
        <v>65095.66</v>
      </c>
      <c r="G37" s="8">
        <f t="shared" ref="G37:G68" si="1">F37/$F$269</f>
        <v>1.2546572020188725E-5</v>
      </c>
    </row>
    <row r="38" spans="1:7" x14ac:dyDescent="0.25">
      <c r="A38" s="25" t="s">
        <v>28</v>
      </c>
      <c r="B38" s="25" t="s">
        <v>156</v>
      </c>
      <c r="C38" s="25" t="s">
        <v>157</v>
      </c>
      <c r="D38" s="25" t="s">
        <v>111</v>
      </c>
      <c r="E38" s="39">
        <v>15676</v>
      </c>
      <c r="F38" s="7">
        <v>15438916.609999999</v>
      </c>
      <c r="G38" s="8">
        <f t="shared" si="1"/>
        <v>2.9757049726671938E-3</v>
      </c>
    </row>
    <row r="39" spans="1:7" ht="30" x14ac:dyDescent="0.25">
      <c r="A39" s="25" t="s">
        <v>340</v>
      </c>
      <c r="B39" s="25" t="s">
        <v>220</v>
      </c>
      <c r="C39" s="25" t="s">
        <v>221</v>
      </c>
      <c r="D39" s="25" t="s">
        <v>577</v>
      </c>
      <c r="E39" s="39">
        <v>34526</v>
      </c>
      <c r="F39" s="7">
        <v>35326312.68</v>
      </c>
      <c r="G39" s="8">
        <f t="shared" si="1"/>
        <v>6.8088122349066922E-3</v>
      </c>
    </row>
    <row r="40" spans="1:7" x14ac:dyDescent="0.25">
      <c r="A40" s="25" t="s">
        <v>29</v>
      </c>
      <c r="B40" s="25" t="s">
        <v>156</v>
      </c>
      <c r="C40" s="25" t="s">
        <v>157</v>
      </c>
      <c r="D40" s="25" t="s">
        <v>112</v>
      </c>
      <c r="E40" s="39">
        <v>64584</v>
      </c>
      <c r="F40" s="7">
        <v>56774389.920000002</v>
      </c>
      <c r="G40" s="8">
        <f t="shared" si="1"/>
        <v>1.0942726013278869E-2</v>
      </c>
    </row>
    <row r="41" spans="1:7" ht="30" x14ac:dyDescent="0.25">
      <c r="A41" s="25" t="s">
        <v>391</v>
      </c>
      <c r="B41" s="25" t="s">
        <v>261</v>
      </c>
      <c r="C41" s="25" t="s">
        <v>262</v>
      </c>
      <c r="D41" s="25" t="s">
        <v>551</v>
      </c>
      <c r="E41" s="39">
        <v>865</v>
      </c>
      <c r="F41" s="7">
        <v>862283.9</v>
      </c>
      <c r="G41" s="8">
        <f t="shared" si="1"/>
        <v>1.6619705604335546E-4</v>
      </c>
    </row>
    <row r="42" spans="1:7" ht="30" x14ac:dyDescent="0.25">
      <c r="A42" s="25" t="s">
        <v>342</v>
      </c>
      <c r="B42" s="25" t="s">
        <v>220</v>
      </c>
      <c r="C42" s="25" t="s">
        <v>221</v>
      </c>
      <c r="D42" s="25" t="s">
        <v>70</v>
      </c>
      <c r="E42" s="39">
        <v>63997</v>
      </c>
      <c r="F42" s="7">
        <v>64370102.509999998</v>
      </c>
      <c r="G42" s="8">
        <f t="shared" si="1"/>
        <v>1.2406727684897057E-2</v>
      </c>
    </row>
    <row r="43" spans="1:7" x14ac:dyDescent="0.25">
      <c r="A43" s="25" t="s">
        <v>373</v>
      </c>
      <c r="B43" s="25" t="s">
        <v>242</v>
      </c>
      <c r="C43" s="25" t="s">
        <v>243</v>
      </c>
      <c r="D43" s="25" t="s">
        <v>562</v>
      </c>
      <c r="E43" s="39">
        <v>13996</v>
      </c>
      <c r="F43" s="7">
        <v>14401619.08</v>
      </c>
      <c r="G43" s="8">
        <f t="shared" si="1"/>
        <v>2.7757756967906016E-3</v>
      </c>
    </row>
    <row r="44" spans="1:7" x14ac:dyDescent="0.25">
      <c r="A44" s="25" t="s">
        <v>30</v>
      </c>
      <c r="B44" s="25" t="s">
        <v>156</v>
      </c>
      <c r="C44" s="25" t="s">
        <v>157</v>
      </c>
      <c r="D44" s="25" t="s">
        <v>113</v>
      </c>
      <c r="E44" s="39">
        <v>11900</v>
      </c>
      <c r="F44" s="7">
        <v>11308689</v>
      </c>
      <c r="G44" s="8">
        <f t="shared" si="1"/>
        <v>2.179642713391584E-3</v>
      </c>
    </row>
    <row r="45" spans="1:7" ht="30" x14ac:dyDescent="0.25">
      <c r="A45" s="25" t="s">
        <v>366</v>
      </c>
      <c r="B45" s="25" t="s">
        <v>236</v>
      </c>
      <c r="C45" s="25" t="s">
        <v>237</v>
      </c>
      <c r="D45" s="25" t="s">
        <v>101</v>
      </c>
      <c r="E45" s="39">
        <v>129285</v>
      </c>
      <c r="F45" s="7">
        <v>128345098.05</v>
      </c>
      <c r="G45" s="8">
        <f t="shared" si="1"/>
        <v>2.4737302242922313E-2</v>
      </c>
    </row>
    <row r="46" spans="1:7" x14ac:dyDescent="0.25">
      <c r="A46" s="25" t="s">
        <v>296</v>
      </c>
      <c r="B46" s="25" t="s">
        <v>166</v>
      </c>
      <c r="C46" s="32" t="s">
        <v>167</v>
      </c>
      <c r="D46" s="25" t="s">
        <v>558</v>
      </c>
      <c r="E46" s="39">
        <v>4731</v>
      </c>
      <c r="F46" s="7">
        <v>4521511.32</v>
      </c>
      <c r="G46" s="8">
        <f t="shared" si="1"/>
        <v>8.714784889880307E-4</v>
      </c>
    </row>
    <row r="47" spans="1:7" x14ac:dyDescent="0.25">
      <c r="A47" s="25" t="s">
        <v>337</v>
      </c>
      <c r="B47" s="25" t="s">
        <v>216</v>
      </c>
      <c r="C47" s="25" t="s">
        <v>217</v>
      </c>
      <c r="D47" s="25" t="s">
        <v>50</v>
      </c>
      <c r="E47" s="39">
        <v>8850</v>
      </c>
      <c r="F47" s="7">
        <v>8610784.2300000004</v>
      </c>
      <c r="G47" s="8">
        <f t="shared" si="1"/>
        <v>1.659647117672673E-3</v>
      </c>
    </row>
    <row r="48" spans="1:7" ht="30" x14ac:dyDescent="0.25">
      <c r="A48" s="25" t="s">
        <v>317</v>
      </c>
      <c r="B48" s="25" t="s">
        <v>192</v>
      </c>
      <c r="C48" s="25" t="s">
        <v>193</v>
      </c>
      <c r="D48" s="25" t="s">
        <v>91</v>
      </c>
      <c r="E48" s="39">
        <v>17452</v>
      </c>
      <c r="F48" s="7">
        <v>17107148.48</v>
      </c>
      <c r="G48" s="8">
        <f t="shared" si="1"/>
        <v>3.2972408677380653E-3</v>
      </c>
    </row>
    <row r="49" spans="1:7" ht="30" x14ac:dyDescent="0.25">
      <c r="A49" s="25" t="s">
        <v>313</v>
      </c>
      <c r="B49" s="25" t="s">
        <v>186</v>
      </c>
      <c r="C49" s="25" t="s">
        <v>187</v>
      </c>
      <c r="D49" s="25" t="s">
        <v>581</v>
      </c>
      <c r="E49" s="39">
        <v>49950</v>
      </c>
      <c r="F49" s="7">
        <v>5985708.2999999998</v>
      </c>
      <c r="G49" s="8">
        <f t="shared" si="1"/>
        <v>1.1536885911870532E-3</v>
      </c>
    </row>
    <row r="50" spans="1:7" x14ac:dyDescent="0.25">
      <c r="A50" s="25" t="s">
        <v>354</v>
      </c>
      <c r="B50" s="25" t="s">
        <v>224</v>
      </c>
      <c r="C50" s="25" t="s">
        <v>225</v>
      </c>
      <c r="D50" s="25" t="s">
        <v>68</v>
      </c>
      <c r="E50" s="39">
        <v>74570</v>
      </c>
      <c r="F50" s="7">
        <v>29669911.600000001</v>
      </c>
      <c r="G50" s="8">
        <f t="shared" si="1"/>
        <v>5.7185944918913623E-3</v>
      </c>
    </row>
    <row r="51" spans="1:7" x14ac:dyDescent="0.25">
      <c r="A51" s="25" t="s">
        <v>359</v>
      </c>
      <c r="B51" s="25" t="s">
        <v>232</v>
      </c>
      <c r="C51" s="25" t="s">
        <v>233</v>
      </c>
      <c r="D51" s="25" t="s">
        <v>79</v>
      </c>
      <c r="E51" s="39">
        <v>2800</v>
      </c>
      <c r="F51" s="7">
        <v>2820468</v>
      </c>
      <c r="G51" s="8">
        <f t="shared" si="1"/>
        <v>5.4361849764850145E-4</v>
      </c>
    </row>
    <row r="52" spans="1:7" ht="30" x14ac:dyDescent="0.25">
      <c r="A52" s="70" t="s">
        <v>388</v>
      </c>
      <c r="B52" s="70" t="s">
        <v>259</v>
      </c>
      <c r="C52" s="70" t="s">
        <v>260</v>
      </c>
      <c r="D52" s="70" t="s">
        <v>561</v>
      </c>
      <c r="E52" s="39">
        <v>6000</v>
      </c>
      <c r="F52" s="7">
        <v>6024840</v>
      </c>
      <c r="G52" s="8">
        <f t="shared" si="1"/>
        <v>1.1612308557915202E-3</v>
      </c>
    </row>
    <row r="53" spans="1:7" x14ac:dyDescent="0.25">
      <c r="A53" s="70" t="s">
        <v>352</v>
      </c>
      <c r="B53" s="70" t="s">
        <v>222</v>
      </c>
      <c r="C53" s="70" t="s">
        <v>223</v>
      </c>
      <c r="D53" s="70" t="s">
        <v>64</v>
      </c>
      <c r="E53" s="39">
        <v>30000</v>
      </c>
      <c r="F53" s="7">
        <v>29997000</v>
      </c>
      <c r="G53" s="8">
        <f t="shared" si="1"/>
        <v>5.7816376835199334E-3</v>
      </c>
    </row>
    <row r="54" spans="1:7" ht="30" x14ac:dyDescent="0.25">
      <c r="A54" s="70" t="s">
        <v>389</v>
      </c>
      <c r="B54" s="70" t="s">
        <v>259</v>
      </c>
      <c r="C54" s="70" t="s">
        <v>260</v>
      </c>
      <c r="D54" s="70" t="s">
        <v>579</v>
      </c>
      <c r="E54" s="39">
        <v>47503</v>
      </c>
      <c r="F54" s="7">
        <v>45994304.719999999</v>
      </c>
      <c r="G54" s="8">
        <f t="shared" si="1"/>
        <v>8.8649666765493462E-3</v>
      </c>
    </row>
    <row r="55" spans="1:7" x14ac:dyDescent="0.25">
      <c r="A55" s="25" t="s">
        <v>45</v>
      </c>
      <c r="B55" s="25" t="s">
        <v>158</v>
      </c>
      <c r="C55" s="25" t="s">
        <v>159</v>
      </c>
      <c r="D55" s="25" t="s">
        <v>80</v>
      </c>
      <c r="E55" s="39">
        <v>12725</v>
      </c>
      <c r="F55" s="7">
        <v>3122112.43</v>
      </c>
      <c r="G55" s="8">
        <f t="shared" si="1"/>
        <v>6.0175760500963394E-4</v>
      </c>
    </row>
    <row r="56" spans="1:7" ht="30" x14ac:dyDescent="0.25">
      <c r="A56" s="25" t="s">
        <v>345</v>
      </c>
      <c r="B56" s="25" t="s">
        <v>220</v>
      </c>
      <c r="C56" s="25" t="s">
        <v>221</v>
      </c>
      <c r="D56" s="25" t="s">
        <v>564</v>
      </c>
      <c r="E56" s="39">
        <v>9950</v>
      </c>
      <c r="F56" s="7">
        <v>9996367</v>
      </c>
      <c r="G56" s="8">
        <f t="shared" si="1"/>
        <v>1.9267050753573726E-3</v>
      </c>
    </row>
    <row r="57" spans="1:7" x14ac:dyDescent="0.25">
      <c r="A57" s="25" t="s">
        <v>293</v>
      </c>
      <c r="B57" s="25" t="s">
        <v>162</v>
      </c>
      <c r="C57" s="25" t="s">
        <v>163</v>
      </c>
      <c r="D57" s="25" t="s">
        <v>76</v>
      </c>
      <c r="E57" s="39">
        <v>42700</v>
      </c>
      <c r="F57" s="7">
        <v>41831175.409999996</v>
      </c>
      <c r="G57" s="8">
        <f t="shared" si="1"/>
        <v>8.0625629261722297E-3</v>
      </c>
    </row>
    <row r="58" spans="1:7" ht="30" x14ac:dyDescent="0.25">
      <c r="A58" s="25" t="s">
        <v>347</v>
      </c>
      <c r="B58" s="25" t="s">
        <v>220</v>
      </c>
      <c r="C58" s="25" t="s">
        <v>221</v>
      </c>
      <c r="D58" s="25" t="s">
        <v>71</v>
      </c>
      <c r="E58" s="39">
        <v>5793</v>
      </c>
      <c r="F58" s="7">
        <v>5789732.46</v>
      </c>
      <c r="G58" s="8">
        <f t="shared" si="1"/>
        <v>1.115916103884874E-3</v>
      </c>
    </row>
    <row r="59" spans="1:7" ht="30" x14ac:dyDescent="0.25">
      <c r="A59" s="25" t="s">
        <v>367</v>
      </c>
      <c r="B59" s="25" t="s">
        <v>236</v>
      </c>
      <c r="C59" s="25" t="s">
        <v>237</v>
      </c>
      <c r="D59" s="25" t="s">
        <v>102</v>
      </c>
      <c r="E59" s="39">
        <v>8570</v>
      </c>
      <c r="F59" s="7">
        <v>8595452.9000000004</v>
      </c>
      <c r="G59" s="8">
        <f t="shared" si="1"/>
        <v>1.6566921490002566E-3</v>
      </c>
    </row>
    <row r="60" spans="1:7" ht="30" x14ac:dyDescent="0.25">
      <c r="A60" s="25" t="s">
        <v>318</v>
      </c>
      <c r="B60" s="25" t="s">
        <v>192</v>
      </c>
      <c r="C60" s="25" t="s">
        <v>193</v>
      </c>
      <c r="D60" s="25" t="s">
        <v>578</v>
      </c>
      <c r="E60" s="39">
        <v>44756</v>
      </c>
      <c r="F60" s="7">
        <v>42119871.600000001</v>
      </c>
      <c r="G60" s="8">
        <f t="shared" si="1"/>
        <v>8.1182063828909908E-3</v>
      </c>
    </row>
    <row r="61" spans="1:7" x14ac:dyDescent="0.25">
      <c r="A61" s="25" t="s">
        <v>712</v>
      </c>
      <c r="B61" s="25" t="s">
        <v>156</v>
      </c>
      <c r="C61" s="25" t="s">
        <v>157</v>
      </c>
      <c r="D61" s="25" t="s">
        <v>697</v>
      </c>
      <c r="E61" s="39">
        <v>10000</v>
      </c>
      <c r="F61" s="7">
        <v>8885450</v>
      </c>
      <c r="G61" s="8">
        <f t="shared" si="1"/>
        <v>1.7125863438021199E-3</v>
      </c>
    </row>
    <row r="62" spans="1:7" x14ac:dyDescent="0.25">
      <c r="A62" s="25" t="s">
        <v>622</v>
      </c>
      <c r="B62" s="25" t="s">
        <v>156</v>
      </c>
      <c r="C62" s="25" t="s">
        <v>157</v>
      </c>
      <c r="D62" s="25" t="s">
        <v>618</v>
      </c>
      <c r="E62" s="39">
        <v>5000</v>
      </c>
      <c r="F62" s="7">
        <v>4321200</v>
      </c>
      <c r="G62" s="8">
        <f t="shared" si="1"/>
        <v>8.3287037897210835E-4</v>
      </c>
    </row>
    <row r="63" spans="1:7" x14ac:dyDescent="0.25">
      <c r="A63" s="25" t="s">
        <v>31</v>
      </c>
      <c r="B63" s="25" t="s">
        <v>156</v>
      </c>
      <c r="C63" s="25" t="s">
        <v>157</v>
      </c>
      <c r="D63" s="25" t="s">
        <v>114</v>
      </c>
      <c r="E63" s="39">
        <v>29000</v>
      </c>
      <c r="F63" s="7">
        <v>24451350</v>
      </c>
      <c r="G63" s="8">
        <f t="shared" si="1"/>
        <v>4.7127661623807418E-3</v>
      </c>
    </row>
    <row r="64" spans="1:7" ht="30" x14ac:dyDescent="0.25">
      <c r="A64" s="25" t="s">
        <v>325</v>
      </c>
      <c r="B64" s="25" t="s">
        <v>198</v>
      </c>
      <c r="C64" s="25" t="s">
        <v>199</v>
      </c>
      <c r="D64" s="25" t="s">
        <v>63</v>
      </c>
      <c r="E64" s="39">
        <v>5000</v>
      </c>
      <c r="F64" s="7">
        <v>4758515.95</v>
      </c>
      <c r="G64" s="8">
        <f t="shared" si="1"/>
        <v>9.1715888702705787E-4</v>
      </c>
    </row>
    <row r="65" spans="1:7" ht="30" x14ac:dyDescent="0.25">
      <c r="A65" s="25" t="s">
        <v>368</v>
      </c>
      <c r="B65" s="25" t="s">
        <v>236</v>
      </c>
      <c r="C65" s="25" t="s">
        <v>237</v>
      </c>
      <c r="D65" s="25" t="s">
        <v>103</v>
      </c>
      <c r="E65" s="39">
        <v>15070</v>
      </c>
      <c r="F65" s="7">
        <v>14563648</v>
      </c>
      <c r="G65" s="8">
        <f t="shared" si="1"/>
        <v>2.8070052367343305E-3</v>
      </c>
    </row>
    <row r="66" spans="1:7" ht="30" x14ac:dyDescent="0.25">
      <c r="A66" s="25" t="s">
        <v>744</v>
      </c>
      <c r="B66" s="25" t="s">
        <v>228</v>
      </c>
      <c r="C66" s="25" t="s">
        <v>229</v>
      </c>
      <c r="D66" s="25" t="s">
        <v>553</v>
      </c>
      <c r="E66" s="39">
        <v>1943</v>
      </c>
      <c r="F66" s="7">
        <v>1856225.62</v>
      </c>
      <c r="G66" s="8">
        <f t="shared" si="1"/>
        <v>3.5776991011458322E-4</v>
      </c>
    </row>
    <row r="67" spans="1:7" x14ac:dyDescent="0.25">
      <c r="A67" s="25" t="s">
        <v>353</v>
      </c>
      <c r="B67" s="25" t="s">
        <v>222</v>
      </c>
      <c r="C67" s="25" t="s">
        <v>223</v>
      </c>
      <c r="D67" s="25" t="s">
        <v>65</v>
      </c>
      <c r="E67" s="39">
        <v>20000</v>
      </c>
      <c r="F67" s="7">
        <v>19363800</v>
      </c>
      <c r="G67" s="8">
        <f t="shared" si="1"/>
        <v>3.7321890781125875E-3</v>
      </c>
    </row>
    <row r="68" spans="1:7" ht="30.75" customHeight="1" x14ac:dyDescent="0.25">
      <c r="A68" s="25" t="s">
        <v>376</v>
      </c>
      <c r="B68" s="25" t="s">
        <v>242</v>
      </c>
      <c r="C68" s="25" t="s">
        <v>243</v>
      </c>
      <c r="D68" s="25" t="s">
        <v>125</v>
      </c>
      <c r="E68" s="39">
        <v>50000</v>
      </c>
      <c r="F68" s="7">
        <v>48152000</v>
      </c>
      <c r="G68" s="8">
        <f t="shared" si="1"/>
        <v>9.2808420087626044E-3</v>
      </c>
    </row>
    <row r="69" spans="1:7" ht="30.75" customHeight="1" x14ac:dyDescent="0.25">
      <c r="A69" s="47" t="s">
        <v>43</v>
      </c>
      <c r="B69" s="47" t="s">
        <v>156</v>
      </c>
      <c r="C69" s="47" t="s">
        <v>157</v>
      </c>
      <c r="D69" s="47" t="s">
        <v>86</v>
      </c>
      <c r="E69" s="39">
        <v>112363</v>
      </c>
      <c r="F69" s="7">
        <v>146944061.87</v>
      </c>
      <c r="G69" s="8">
        <f t="shared" ref="G69:G100" si="2">F69/$F$269</f>
        <v>2.8322076390208239E-2</v>
      </c>
    </row>
    <row r="70" spans="1:7" ht="30" x14ac:dyDescent="0.25">
      <c r="A70" s="25" t="s">
        <v>319</v>
      </c>
      <c r="B70" s="25" t="s">
        <v>192</v>
      </c>
      <c r="C70" s="25" t="s">
        <v>193</v>
      </c>
      <c r="D70" s="25" t="s">
        <v>92</v>
      </c>
      <c r="E70" s="39">
        <v>60000</v>
      </c>
      <c r="F70" s="7">
        <v>59498495.399999999</v>
      </c>
      <c r="G70" s="8">
        <f t="shared" si="2"/>
        <v>1.1467771547734019E-2</v>
      </c>
    </row>
    <row r="71" spans="1:7" ht="30" x14ac:dyDescent="0.25">
      <c r="A71" s="25" t="s">
        <v>321</v>
      </c>
      <c r="B71" s="25" t="s">
        <v>192</v>
      </c>
      <c r="C71" s="25" t="s">
        <v>193</v>
      </c>
      <c r="D71" s="25" t="s">
        <v>93</v>
      </c>
      <c r="E71" s="39">
        <v>28470</v>
      </c>
      <c r="F71" s="7">
        <v>26946855</v>
      </c>
      <c r="G71" s="8">
        <f t="shared" si="2"/>
        <v>5.1937511191234966E-3</v>
      </c>
    </row>
    <row r="72" spans="1:7" x14ac:dyDescent="0.25">
      <c r="A72" s="61" t="s">
        <v>386</v>
      </c>
      <c r="B72" s="61" t="s">
        <v>257</v>
      </c>
      <c r="C72" s="61" t="s">
        <v>258</v>
      </c>
      <c r="D72" s="61" t="s">
        <v>557</v>
      </c>
      <c r="E72" s="39">
        <v>4500</v>
      </c>
      <c r="F72" s="7">
        <v>4386240</v>
      </c>
      <c r="G72" s="8">
        <f t="shared" si="2"/>
        <v>8.4540622305438783E-4</v>
      </c>
    </row>
    <row r="73" spans="1:7" x14ac:dyDescent="0.25">
      <c r="A73" s="25" t="s">
        <v>594</v>
      </c>
      <c r="B73" s="25" t="s">
        <v>275</v>
      </c>
      <c r="C73" s="9" t="s">
        <v>276</v>
      </c>
      <c r="D73" s="25" t="s">
        <v>586</v>
      </c>
      <c r="E73" s="39">
        <v>47</v>
      </c>
      <c r="F73" s="7">
        <v>46070.34</v>
      </c>
      <c r="G73" s="8">
        <f t="shared" si="2"/>
        <v>8.8796217567281961E-6</v>
      </c>
    </row>
    <row r="74" spans="1:7" ht="30" x14ac:dyDescent="0.25">
      <c r="A74" s="25" t="s">
        <v>301</v>
      </c>
      <c r="B74" s="25" t="s">
        <v>172</v>
      </c>
      <c r="C74" s="9" t="s">
        <v>173</v>
      </c>
      <c r="D74" s="25" t="s">
        <v>108</v>
      </c>
      <c r="E74" s="39">
        <v>40500</v>
      </c>
      <c r="F74" s="7">
        <v>40995720</v>
      </c>
      <c r="G74" s="8">
        <f t="shared" si="2"/>
        <v>7.901536807515144E-3</v>
      </c>
    </row>
    <row r="75" spans="1:7" ht="30" x14ac:dyDescent="0.25">
      <c r="A75" s="25" t="s">
        <v>387</v>
      </c>
      <c r="B75" s="25" t="s">
        <v>259</v>
      </c>
      <c r="C75" s="25" t="s">
        <v>260</v>
      </c>
      <c r="D75" s="25" t="s">
        <v>141</v>
      </c>
      <c r="E75" s="39">
        <v>5246</v>
      </c>
      <c r="F75" s="7">
        <v>5246944.28</v>
      </c>
      <c r="G75" s="8">
        <f t="shared" si="2"/>
        <v>1.0112988223014757E-3</v>
      </c>
    </row>
    <row r="76" spans="1:7" ht="30" x14ac:dyDescent="0.25">
      <c r="A76" s="25" t="s">
        <v>310</v>
      </c>
      <c r="B76" s="25" t="s">
        <v>182</v>
      </c>
      <c r="C76" s="25" t="s">
        <v>183</v>
      </c>
      <c r="D76" s="25" t="s">
        <v>566</v>
      </c>
      <c r="E76" s="39">
        <v>10200</v>
      </c>
      <c r="F76" s="7">
        <v>10173746.83</v>
      </c>
      <c r="G76" s="8">
        <f t="shared" si="2"/>
        <v>1.9608933578330987E-3</v>
      </c>
    </row>
    <row r="77" spans="1:7" x14ac:dyDescent="0.25">
      <c r="A77" s="25" t="s">
        <v>32</v>
      </c>
      <c r="B77" s="25" t="s">
        <v>156</v>
      </c>
      <c r="C77" s="70" t="s">
        <v>157</v>
      </c>
      <c r="D77" s="25" t="s">
        <v>115</v>
      </c>
      <c r="E77" s="39">
        <v>110473</v>
      </c>
      <c r="F77" s="7">
        <v>104771488.47</v>
      </c>
      <c r="G77" s="8">
        <f t="shared" si="2"/>
        <v>2.0193712234444317E-2</v>
      </c>
    </row>
    <row r="78" spans="1:7" ht="30" x14ac:dyDescent="0.25">
      <c r="A78" s="25" t="s">
        <v>348</v>
      </c>
      <c r="B78" s="25" t="s">
        <v>220</v>
      </c>
      <c r="C78" s="70" t="s">
        <v>221</v>
      </c>
      <c r="D78" s="25" t="s">
        <v>72</v>
      </c>
      <c r="E78" s="39">
        <v>9426</v>
      </c>
      <c r="F78" s="7">
        <v>9313076.5199999996</v>
      </c>
      <c r="G78" s="8">
        <f t="shared" si="2"/>
        <v>1.7950073059818208E-3</v>
      </c>
    </row>
    <row r="79" spans="1:7" x14ac:dyDescent="0.25">
      <c r="A79" s="25" t="s">
        <v>294</v>
      </c>
      <c r="B79" s="25" t="s">
        <v>162</v>
      </c>
      <c r="C79" s="61" t="s">
        <v>163</v>
      </c>
      <c r="D79" s="25" t="s">
        <v>584</v>
      </c>
      <c r="E79" s="39">
        <v>2500</v>
      </c>
      <c r="F79" s="7">
        <v>2491488.0499999998</v>
      </c>
      <c r="G79" s="8">
        <f t="shared" si="2"/>
        <v>4.802107276700868E-4</v>
      </c>
    </row>
    <row r="80" spans="1:7" ht="30" x14ac:dyDescent="0.25">
      <c r="A80" s="25" t="s">
        <v>397</v>
      </c>
      <c r="B80" s="25" t="s">
        <v>545</v>
      </c>
      <c r="C80" s="25" t="s">
        <v>268</v>
      </c>
      <c r="D80" s="25" t="s">
        <v>552</v>
      </c>
      <c r="E80" s="39">
        <v>1296</v>
      </c>
      <c r="F80" s="7">
        <v>1342850.4</v>
      </c>
      <c r="G80" s="8">
        <f t="shared" si="2"/>
        <v>2.5882169803546407E-4</v>
      </c>
    </row>
    <row r="81" spans="1:7" x14ac:dyDescent="0.25">
      <c r="A81" s="25" t="s">
        <v>33</v>
      </c>
      <c r="B81" s="25" t="s">
        <v>156</v>
      </c>
      <c r="C81" s="48" t="s">
        <v>157</v>
      </c>
      <c r="D81" s="25" t="s">
        <v>116</v>
      </c>
      <c r="E81" s="39">
        <v>109991</v>
      </c>
      <c r="F81" s="7">
        <v>106524161.8</v>
      </c>
      <c r="G81" s="8">
        <f t="shared" si="2"/>
        <v>2.0531523421283945E-2</v>
      </c>
    </row>
    <row r="82" spans="1:7" ht="30" x14ac:dyDescent="0.25">
      <c r="A82" s="25" t="s">
        <v>361</v>
      </c>
      <c r="B82" s="25" t="s">
        <v>234</v>
      </c>
      <c r="C82" s="25" t="s">
        <v>235</v>
      </c>
      <c r="D82" s="25" t="s">
        <v>132</v>
      </c>
      <c r="E82" s="39">
        <v>2070</v>
      </c>
      <c r="F82" s="7">
        <v>2032601.45</v>
      </c>
      <c r="G82" s="8">
        <f t="shared" si="2"/>
        <v>3.9176468109801838E-4</v>
      </c>
    </row>
    <row r="83" spans="1:7" x14ac:dyDescent="0.25">
      <c r="A83" s="25" t="s">
        <v>307</v>
      </c>
      <c r="B83" s="25" t="s">
        <v>176</v>
      </c>
      <c r="C83" s="25" t="s">
        <v>177</v>
      </c>
      <c r="D83" s="25" t="s">
        <v>136</v>
      </c>
      <c r="E83" s="39">
        <v>35000</v>
      </c>
      <c r="F83" s="7">
        <v>36447250</v>
      </c>
      <c r="G83" s="8">
        <f t="shared" si="2"/>
        <v>7.0248622882512213E-3</v>
      </c>
    </row>
    <row r="84" spans="1:7" ht="30" x14ac:dyDescent="0.25">
      <c r="A84" s="25" t="s">
        <v>435</v>
      </c>
      <c r="B84" s="25" t="s">
        <v>545</v>
      </c>
      <c r="C84" s="25" t="s">
        <v>268</v>
      </c>
      <c r="D84" s="25" t="s">
        <v>457</v>
      </c>
      <c r="E84" s="39">
        <v>57821</v>
      </c>
      <c r="F84" s="7">
        <v>59196152.909999996</v>
      </c>
      <c r="G84" s="8">
        <f t="shared" si="2"/>
        <v>1.1409497895918396E-2</v>
      </c>
    </row>
    <row r="85" spans="1:7" x14ac:dyDescent="0.25">
      <c r="A85" s="70" t="s">
        <v>381</v>
      </c>
      <c r="B85" s="70" t="s">
        <v>248</v>
      </c>
      <c r="C85" s="70" t="s">
        <v>249</v>
      </c>
      <c r="D85" s="70" t="s">
        <v>571</v>
      </c>
      <c r="E85" s="39">
        <v>27669</v>
      </c>
      <c r="F85" s="7">
        <v>27461399.620000001</v>
      </c>
      <c r="G85" s="8">
        <f t="shared" si="2"/>
        <v>5.2929247219785968E-3</v>
      </c>
    </row>
    <row r="86" spans="1:7" x14ac:dyDescent="0.25">
      <c r="A86" s="25" t="s">
        <v>661</v>
      </c>
      <c r="B86" s="25" t="s">
        <v>166</v>
      </c>
      <c r="C86" s="25" t="s">
        <v>167</v>
      </c>
      <c r="D86" s="25" t="s">
        <v>662</v>
      </c>
      <c r="E86" s="39">
        <v>97</v>
      </c>
      <c r="F86" s="7">
        <v>100681.84</v>
      </c>
      <c r="G86" s="8">
        <f t="shared" si="2"/>
        <v>1.9405471220126163E-5</v>
      </c>
    </row>
    <row r="87" spans="1:7" x14ac:dyDescent="0.25">
      <c r="A87" s="25" t="s">
        <v>331</v>
      </c>
      <c r="B87" s="25" t="s">
        <v>208</v>
      </c>
      <c r="C87" s="25" t="s">
        <v>209</v>
      </c>
      <c r="D87" s="25" t="s">
        <v>582</v>
      </c>
      <c r="E87" s="39">
        <v>49775</v>
      </c>
      <c r="F87" s="7">
        <v>50686380.25</v>
      </c>
      <c r="G87" s="8">
        <f t="shared" si="2"/>
        <v>9.7693198018008638E-3</v>
      </c>
    </row>
    <row r="88" spans="1:7" x14ac:dyDescent="0.25">
      <c r="A88" s="25" t="s">
        <v>34</v>
      </c>
      <c r="B88" s="25" t="s">
        <v>156</v>
      </c>
      <c r="C88" s="25" t="s">
        <v>157</v>
      </c>
      <c r="D88" s="25" t="s">
        <v>117</v>
      </c>
      <c r="E88" s="39">
        <v>56478</v>
      </c>
      <c r="F88" s="7">
        <v>46487312.600000001</v>
      </c>
      <c r="G88" s="8">
        <f t="shared" si="2"/>
        <v>8.959989276718705E-3</v>
      </c>
    </row>
    <row r="89" spans="1:7" x14ac:dyDescent="0.25">
      <c r="A89" s="25" t="s">
        <v>306</v>
      </c>
      <c r="B89" s="25" t="s">
        <v>174</v>
      </c>
      <c r="C89" s="32" t="s">
        <v>175</v>
      </c>
      <c r="D89" s="25" t="s">
        <v>576</v>
      </c>
      <c r="E89" s="39">
        <v>34000</v>
      </c>
      <c r="F89" s="7">
        <v>34809200</v>
      </c>
      <c r="G89" s="8">
        <f t="shared" si="2"/>
        <v>6.7091436628056826E-3</v>
      </c>
    </row>
    <row r="90" spans="1:7" ht="30" x14ac:dyDescent="0.25">
      <c r="A90" s="25" t="s">
        <v>378</v>
      </c>
      <c r="B90" s="25" t="s">
        <v>244</v>
      </c>
      <c r="C90" s="25" t="s">
        <v>245</v>
      </c>
      <c r="D90" s="25" t="s">
        <v>127</v>
      </c>
      <c r="E90" s="39">
        <v>112999</v>
      </c>
      <c r="F90" s="7">
        <v>115838664.87</v>
      </c>
      <c r="G90" s="8">
        <f t="shared" si="2"/>
        <v>2.2326805681269084E-2</v>
      </c>
    </row>
    <row r="91" spans="1:7" x14ac:dyDescent="0.25">
      <c r="A91" s="25" t="s">
        <v>383</v>
      </c>
      <c r="B91" s="25" t="s">
        <v>250</v>
      </c>
      <c r="C91" s="25" t="s">
        <v>251</v>
      </c>
      <c r="D91" s="25" t="s">
        <v>133</v>
      </c>
      <c r="E91" s="39">
        <v>80000</v>
      </c>
      <c r="F91" s="7">
        <v>80077600</v>
      </c>
      <c r="G91" s="8">
        <f t="shared" si="2"/>
        <v>1.543419907876907E-2</v>
      </c>
    </row>
    <row r="92" spans="1:7" ht="30" x14ac:dyDescent="0.25">
      <c r="A92" s="25" t="s">
        <v>311</v>
      </c>
      <c r="B92" s="25" t="s">
        <v>182</v>
      </c>
      <c r="C92" s="25" t="s">
        <v>183</v>
      </c>
      <c r="D92" s="25" t="s">
        <v>572</v>
      </c>
      <c r="E92" s="39">
        <v>21200</v>
      </c>
      <c r="F92" s="7">
        <v>21048552.710000001</v>
      </c>
      <c r="G92" s="8">
        <f t="shared" si="2"/>
        <v>4.0569092086439182E-3</v>
      </c>
    </row>
    <row r="93" spans="1:7" x14ac:dyDescent="0.25">
      <c r="A93" s="25" t="s">
        <v>36</v>
      </c>
      <c r="B93" s="25" t="s">
        <v>156</v>
      </c>
      <c r="C93" s="25" t="s">
        <v>157</v>
      </c>
      <c r="D93" s="25" t="s">
        <v>119</v>
      </c>
      <c r="E93" s="39">
        <v>24000</v>
      </c>
      <c r="F93" s="7">
        <v>20898720</v>
      </c>
      <c r="G93" s="8">
        <f t="shared" si="2"/>
        <v>4.0280303726816583E-3</v>
      </c>
    </row>
    <row r="94" spans="1:7" x14ac:dyDescent="0.25">
      <c r="A94" s="25" t="s">
        <v>35</v>
      </c>
      <c r="B94" s="25" t="s">
        <v>156</v>
      </c>
      <c r="C94" s="25" t="s">
        <v>157</v>
      </c>
      <c r="D94" s="25" t="s">
        <v>118</v>
      </c>
      <c r="E94" s="39">
        <v>58985</v>
      </c>
      <c r="F94" s="7">
        <v>54469698.25</v>
      </c>
      <c r="G94" s="8">
        <f t="shared" si="2"/>
        <v>1.0498518518923885E-2</v>
      </c>
    </row>
    <row r="95" spans="1:7" ht="30" x14ac:dyDescent="0.25">
      <c r="A95" s="25" t="s">
        <v>349</v>
      </c>
      <c r="B95" s="25" t="s">
        <v>220</v>
      </c>
      <c r="C95" s="25" t="s">
        <v>221</v>
      </c>
      <c r="D95" s="25" t="s">
        <v>73</v>
      </c>
      <c r="E95" s="39">
        <v>3607</v>
      </c>
      <c r="F95" s="7">
        <v>3571976.03</v>
      </c>
      <c r="G95" s="8">
        <f t="shared" si="2"/>
        <v>6.8846455377797537E-4</v>
      </c>
    </row>
    <row r="96" spans="1:7" x14ac:dyDescent="0.25">
      <c r="A96" s="25" t="s">
        <v>492</v>
      </c>
      <c r="B96" s="25" t="s">
        <v>281</v>
      </c>
      <c r="C96" s="25" t="s">
        <v>282</v>
      </c>
      <c r="D96" s="25" t="s">
        <v>59</v>
      </c>
      <c r="E96" s="39">
        <v>116750</v>
      </c>
      <c r="F96" s="7">
        <v>114153480</v>
      </c>
      <c r="G96" s="8">
        <f t="shared" si="2"/>
        <v>2.2002002255990232E-2</v>
      </c>
    </row>
    <row r="97" spans="1:7" ht="30" x14ac:dyDescent="0.25">
      <c r="A97" s="25" t="s">
        <v>357</v>
      </c>
      <c r="B97" s="25" t="s">
        <v>228</v>
      </c>
      <c r="C97" s="25" t="s">
        <v>229</v>
      </c>
      <c r="D97" s="25" t="s">
        <v>83</v>
      </c>
      <c r="E97" s="39">
        <v>35060</v>
      </c>
      <c r="F97" s="7">
        <v>32988655.199999999</v>
      </c>
      <c r="G97" s="8">
        <f t="shared" si="2"/>
        <v>6.358250892854812E-3</v>
      </c>
    </row>
    <row r="98" spans="1:7" x14ac:dyDescent="0.25">
      <c r="A98" s="25" t="s">
        <v>403</v>
      </c>
      <c r="B98" s="25" t="s">
        <v>271</v>
      </c>
      <c r="C98" s="25" t="s">
        <v>272</v>
      </c>
      <c r="D98" s="25" t="s">
        <v>130</v>
      </c>
      <c r="E98" s="39">
        <v>4616</v>
      </c>
      <c r="F98" s="7">
        <v>4702715.32</v>
      </c>
      <c r="G98" s="8">
        <f t="shared" si="2"/>
        <v>9.0640384401701845E-4</v>
      </c>
    </row>
    <row r="99" spans="1:7" ht="30" x14ac:dyDescent="0.25">
      <c r="A99" s="25" t="s">
        <v>591</v>
      </c>
      <c r="B99" s="25" t="s">
        <v>164</v>
      </c>
      <c r="C99" s="25" t="s">
        <v>165</v>
      </c>
      <c r="D99" s="25" t="s">
        <v>587</v>
      </c>
      <c r="E99" s="39">
        <v>1485</v>
      </c>
      <c r="F99" s="7">
        <v>1508403.6</v>
      </c>
      <c r="G99" s="8">
        <f t="shared" si="2"/>
        <v>2.9073050957486175E-4</v>
      </c>
    </row>
    <row r="100" spans="1:7" ht="30" x14ac:dyDescent="0.25">
      <c r="A100" s="25" t="s">
        <v>398</v>
      </c>
      <c r="B100" s="25" t="s">
        <v>545</v>
      </c>
      <c r="C100" s="25" t="s">
        <v>268</v>
      </c>
      <c r="D100" s="25" t="s">
        <v>51</v>
      </c>
      <c r="E100" s="39">
        <v>23250</v>
      </c>
      <c r="F100" s="7">
        <v>23585497.5</v>
      </c>
      <c r="G100" s="8">
        <f t="shared" si="2"/>
        <v>4.5458812924814209E-3</v>
      </c>
    </row>
    <row r="101" spans="1:7" ht="30" x14ac:dyDescent="0.25">
      <c r="A101" s="25" t="s">
        <v>329</v>
      </c>
      <c r="B101" s="25" t="s">
        <v>204</v>
      </c>
      <c r="C101" s="25" t="s">
        <v>205</v>
      </c>
      <c r="D101" s="25" t="s">
        <v>569</v>
      </c>
      <c r="E101" s="39">
        <v>12197</v>
      </c>
      <c r="F101" s="7">
        <v>12016118.49</v>
      </c>
      <c r="G101" s="8">
        <f t="shared" ref="G101:G132" si="3">F101/$F$269</f>
        <v>2.3159930483523231E-3</v>
      </c>
    </row>
    <row r="102" spans="1:7" ht="30" x14ac:dyDescent="0.25">
      <c r="A102" s="25" t="s">
        <v>333</v>
      </c>
      <c r="B102" s="25" t="s">
        <v>212</v>
      </c>
      <c r="C102" s="25" t="s">
        <v>213</v>
      </c>
      <c r="D102" s="25" t="s">
        <v>580</v>
      </c>
      <c r="E102" s="39">
        <v>48000</v>
      </c>
      <c r="F102" s="7">
        <v>48371520</v>
      </c>
      <c r="G102" s="8">
        <f t="shared" si="3"/>
        <v>9.3231524099455978E-3</v>
      </c>
    </row>
    <row r="103" spans="1:7" x14ac:dyDescent="0.25">
      <c r="A103" s="25" t="s">
        <v>701</v>
      </c>
      <c r="B103" s="25" t="s">
        <v>156</v>
      </c>
      <c r="C103" s="25" t="s">
        <v>157</v>
      </c>
      <c r="D103" s="25" t="s">
        <v>700</v>
      </c>
      <c r="E103" s="39">
        <v>30681</v>
      </c>
      <c r="F103" s="7">
        <v>31365798.960000001</v>
      </c>
      <c r="G103" s="8">
        <f t="shared" si="3"/>
        <v>6.0454607207669547E-3</v>
      </c>
    </row>
    <row r="104" spans="1:7" x14ac:dyDescent="0.25">
      <c r="A104" s="25" t="s">
        <v>297</v>
      </c>
      <c r="B104" s="25" t="s">
        <v>166</v>
      </c>
      <c r="C104" s="25" t="s">
        <v>167</v>
      </c>
      <c r="D104" s="25" t="s">
        <v>556</v>
      </c>
      <c r="E104" s="39">
        <v>4000</v>
      </c>
      <c r="F104" s="7">
        <v>4047402.24</v>
      </c>
      <c r="G104" s="8">
        <f t="shared" si="3"/>
        <v>7.8009845355025466E-4</v>
      </c>
    </row>
    <row r="105" spans="1:7" ht="30" x14ac:dyDescent="0.25">
      <c r="A105" s="25" t="s">
        <v>379</v>
      </c>
      <c r="B105" s="25" t="s">
        <v>244</v>
      </c>
      <c r="C105" s="25" t="s">
        <v>245</v>
      </c>
      <c r="D105" s="25" t="s">
        <v>128</v>
      </c>
      <c r="E105" s="39">
        <v>4460</v>
      </c>
      <c r="F105" s="7">
        <v>4488187.2</v>
      </c>
      <c r="G105" s="8">
        <f t="shared" si="3"/>
        <v>8.6505558043177035E-4</v>
      </c>
    </row>
    <row r="106" spans="1:7" x14ac:dyDescent="0.25">
      <c r="A106" s="25" t="s">
        <v>402</v>
      </c>
      <c r="B106" s="25" t="s">
        <v>269</v>
      </c>
      <c r="C106" s="25" t="s">
        <v>270</v>
      </c>
      <c r="D106" s="25" t="s">
        <v>98</v>
      </c>
      <c r="E106" s="39">
        <v>30720</v>
      </c>
      <c r="F106" s="7">
        <v>30439473.559999999</v>
      </c>
      <c r="G106" s="8">
        <f t="shared" si="3"/>
        <v>5.8669202720606946E-3</v>
      </c>
    </row>
    <row r="107" spans="1:7" ht="30" x14ac:dyDescent="0.25">
      <c r="A107" s="25" t="s">
        <v>339</v>
      </c>
      <c r="B107" s="25" t="s">
        <v>218</v>
      </c>
      <c r="C107" s="25" t="s">
        <v>219</v>
      </c>
      <c r="D107" s="25" t="s">
        <v>575</v>
      </c>
      <c r="E107" s="39">
        <v>33065</v>
      </c>
      <c r="F107" s="7">
        <v>31611793.25</v>
      </c>
      <c r="G107" s="8">
        <f t="shared" si="3"/>
        <v>6.0928737906404329E-3</v>
      </c>
    </row>
    <row r="108" spans="1:7" x14ac:dyDescent="0.25">
      <c r="A108" s="48" t="s">
        <v>769</v>
      </c>
      <c r="B108" s="48" t="s">
        <v>224</v>
      </c>
      <c r="C108" s="48" t="s">
        <v>225</v>
      </c>
      <c r="D108" s="48" t="s">
        <v>772</v>
      </c>
      <c r="E108" s="53">
        <v>1424</v>
      </c>
      <c r="F108" s="7">
        <v>1399023.04</v>
      </c>
      <c r="G108" s="8">
        <f t="shared" si="3"/>
        <v>2.6964844245013219E-4</v>
      </c>
    </row>
    <row r="109" spans="1:7" x14ac:dyDescent="0.25">
      <c r="A109" s="25" t="s">
        <v>592</v>
      </c>
      <c r="B109" s="25" t="s">
        <v>240</v>
      </c>
      <c r="C109" s="25" t="s">
        <v>241</v>
      </c>
      <c r="D109" s="25" t="s">
        <v>588</v>
      </c>
      <c r="E109" s="39">
        <v>46262</v>
      </c>
      <c r="F109" s="7">
        <v>43681505.640000001</v>
      </c>
      <c r="G109" s="8">
        <f t="shared" si="3"/>
        <v>8.4191965556926519E-3</v>
      </c>
    </row>
    <row r="110" spans="1:7" x14ac:dyDescent="0.25">
      <c r="A110" s="25" t="s">
        <v>338</v>
      </c>
      <c r="B110" s="25" t="s">
        <v>216</v>
      </c>
      <c r="C110" s="25" t="s">
        <v>217</v>
      </c>
      <c r="D110" s="25" t="s">
        <v>555</v>
      </c>
      <c r="E110" s="39">
        <v>3294</v>
      </c>
      <c r="F110" s="7">
        <v>3236717.34</v>
      </c>
      <c r="G110" s="8">
        <f t="shared" si="3"/>
        <v>6.2384661612315895E-4</v>
      </c>
    </row>
    <row r="111" spans="1:7" x14ac:dyDescent="0.25">
      <c r="A111" s="25" t="s">
        <v>308</v>
      </c>
      <c r="B111" s="25" t="s">
        <v>178</v>
      </c>
      <c r="C111" s="32" t="s">
        <v>179</v>
      </c>
      <c r="D111" s="25" t="s">
        <v>137</v>
      </c>
      <c r="E111" s="39">
        <v>14826</v>
      </c>
      <c r="F111" s="7">
        <v>14797870.619999999</v>
      </c>
      <c r="G111" s="8">
        <f t="shared" si="3"/>
        <v>2.852149428691018E-3</v>
      </c>
    </row>
    <row r="112" spans="1:7" x14ac:dyDescent="0.25">
      <c r="A112" s="25" t="s">
        <v>768</v>
      </c>
      <c r="B112" s="25" t="s">
        <v>224</v>
      </c>
      <c r="C112" s="32" t="s">
        <v>225</v>
      </c>
      <c r="D112" s="25" t="s">
        <v>771</v>
      </c>
      <c r="E112" s="53">
        <v>15054</v>
      </c>
      <c r="F112" s="7">
        <v>14710705.800000001</v>
      </c>
      <c r="G112" s="8">
        <f t="shared" si="3"/>
        <v>2.8353492350720157E-3</v>
      </c>
    </row>
    <row r="113" spans="1:7" ht="30" x14ac:dyDescent="0.25">
      <c r="A113" s="25" t="s">
        <v>399</v>
      </c>
      <c r="B113" s="25" t="s">
        <v>545</v>
      </c>
      <c r="C113" s="25" t="s">
        <v>268</v>
      </c>
      <c r="D113" s="25" t="s">
        <v>583</v>
      </c>
      <c r="E113" s="39">
        <v>55000</v>
      </c>
      <c r="F113" s="7">
        <v>51335350</v>
      </c>
      <c r="G113" s="8">
        <f t="shared" si="3"/>
        <v>9.8944025754803822E-3</v>
      </c>
    </row>
    <row r="114" spans="1:7" x14ac:dyDescent="0.25">
      <c r="A114" s="25" t="s">
        <v>351</v>
      </c>
      <c r="B114" s="25" t="s">
        <v>222</v>
      </c>
      <c r="C114" s="25" t="s">
        <v>223</v>
      </c>
      <c r="D114" s="25" t="s">
        <v>66</v>
      </c>
      <c r="E114" s="39">
        <v>2000</v>
      </c>
      <c r="F114" s="7">
        <v>1877140</v>
      </c>
      <c r="G114" s="8">
        <f t="shared" si="3"/>
        <v>3.6180095880396733E-4</v>
      </c>
    </row>
    <row r="115" spans="1:7" ht="30" x14ac:dyDescent="0.25">
      <c r="A115" s="25" t="s">
        <v>305</v>
      </c>
      <c r="B115" s="25" t="s">
        <v>172</v>
      </c>
      <c r="C115" s="25" t="s">
        <v>173</v>
      </c>
      <c r="D115" s="25" t="s">
        <v>109</v>
      </c>
      <c r="E115" s="39">
        <v>13903</v>
      </c>
      <c r="F115" s="7">
        <v>13344238.43</v>
      </c>
      <c r="G115" s="8">
        <f t="shared" si="3"/>
        <v>2.5719755897177341E-3</v>
      </c>
    </row>
    <row r="116" spans="1:7" x14ac:dyDescent="0.25">
      <c r="A116" s="25" t="s">
        <v>493</v>
      </c>
      <c r="B116" s="25" t="s">
        <v>281</v>
      </c>
      <c r="C116" s="25" t="s">
        <v>282</v>
      </c>
      <c r="D116" s="25" t="s">
        <v>60</v>
      </c>
      <c r="E116" s="39">
        <v>13459</v>
      </c>
      <c r="F116" s="7">
        <v>11880066.130000001</v>
      </c>
      <c r="G116" s="8">
        <f t="shared" si="3"/>
        <v>2.2897702443549963E-3</v>
      </c>
    </row>
    <row r="117" spans="1:7" x14ac:dyDescent="0.25">
      <c r="A117" s="25" t="s">
        <v>37</v>
      </c>
      <c r="B117" s="25" t="s">
        <v>156</v>
      </c>
      <c r="C117" s="25" t="s">
        <v>157</v>
      </c>
      <c r="D117" s="25" t="s">
        <v>120</v>
      </c>
      <c r="E117" s="39">
        <v>86607</v>
      </c>
      <c r="F117" s="7">
        <v>74186861.739999995</v>
      </c>
      <c r="G117" s="8">
        <f t="shared" si="3"/>
        <v>1.4298815063441914E-2</v>
      </c>
    </row>
    <row r="118" spans="1:7" ht="30" x14ac:dyDescent="0.25">
      <c r="A118" s="25" t="s">
        <v>314</v>
      </c>
      <c r="B118" s="25" t="s">
        <v>188</v>
      </c>
      <c r="C118" s="25" t="s">
        <v>189</v>
      </c>
      <c r="D118" s="25" t="s">
        <v>143</v>
      </c>
      <c r="E118" s="39">
        <v>3850</v>
      </c>
      <c r="F118" s="7">
        <v>3686952.5</v>
      </c>
      <c r="G118" s="8">
        <f t="shared" si="3"/>
        <v>7.1062517956289048E-4</v>
      </c>
    </row>
    <row r="119" spans="1:7" ht="30" x14ac:dyDescent="0.25">
      <c r="A119" s="48" t="s">
        <v>496</v>
      </c>
      <c r="B119" s="48" t="s">
        <v>283</v>
      </c>
      <c r="C119" s="48" t="s">
        <v>284</v>
      </c>
      <c r="D119" s="48" t="s">
        <v>48</v>
      </c>
      <c r="E119" s="39">
        <v>35722</v>
      </c>
      <c r="F119" s="7">
        <v>31364273.219999999</v>
      </c>
      <c r="G119" s="8">
        <f t="shared" si="3"/>
        <v>6.0451666488304523E-3</v>
      </c>
    </row>
    <row r="120" spans="1:7" ht="30" x14ac:dyDescent="0.25">
      <c r="A120" s="25" t="s">
        <v>384</v>
      </c>
      <c r="B120" s="25" t="s">
        <v>253</v>
      </c>
      <c r="C120" s="25" t="s">
        <v>254</v>
      </c>
      <c r="D120" s="25" t="s">
        <v>568</v>
      </c>
      <c r="E120" s="39">
        <v>11295</v>
      </c>
      <c r="F120" s="7">
        <v>11007994.050000001</v>
      </c>
      <c r="G120" s="8">
        <f t="shared" si="3"/>
        <v>2.1216866093090379E-3</v>
      </c>
    </row>
    <row r="121" spans="1:7" x14ac:dyDescent="0.25">
      <c r="A121" s="25" t="s">
        <v>633</v>
      </c>
      <c r="B121" s="25" t="s">
        <v>156</v>
      </c>
      <c r="C121" s="25" t="s">
        <v>157</v>
      </c>
      <c r="D121" s="25" t="s">
        <v>630</v>
      </c>
      <c r="E121" s="39">
        <v>52899</v>
      </c>
      <c r="F121" s="7">
        <v>53848653.630000003</v>
      </c>
      <c r="G121" s="8">
        <f t="shared" si="3"/>
        <v>1.0378818049605642E-2</v>
      </c>
    </row>
    <row r="122" spans="1:7" ht="30" x14ac:dyDescent="0.25">
      <c r="A122" s="25" t="s">
        <v>335</v>
      </c>
      <c r="B122" s="25" t="s">
        <v>214</v>
      </c>
      <c r="C122" s="25" t="s">
        <v>215</v>
      </c>
      <c r="D122" s="25" t="s">
        <v>135</v>
      </c>
      <c r="E122" s="39">
        <v>15698</v>
      </c>
      <c r="F122" s="7">
        <v>14666641.4</v>
      </c>
      <c r="G122" s="8">
        <f t="shared" si="3"/>
        <v>2.8268562392543771E-3</v>
      </c>
    </row>
    <row r="123" spans="1:7" x14ac:dyDescent="0.25">
      <c r="A123" s="25" t="s">
        <v>327</v>
      </c>
      <c r="B123" s="25" t="s">
        <v>200</v>
      </c>
      <c r="C123" s="25" t="s">
        <v>201</v>
      </c>
      <c r="D123" s="25" t="s">
        <v>67</v>
      </c>
      <c r="E123" s="39">
        <v>42000</v>
      </c>
      <c r="F123" s="7">
        <v>41851320</v>
      </c>
      <c r="G123" s="8">
        <f t="shared" si="3"/>
        <v>8.0664456051288951E-3</v>
      </c>
    </row>
    <row r="124" spans="1:7" x14ac:dyDescent="0.25">
      <c r="A124" s="25" t="s">
        <v>38</v>
      </c>
      <c r="B124" s="25" t="s">
        <v>156</v>
      </c>
      <c r="C124" s="25" t="s">
        <v>157</v>
      </c>
      <c r="D124" s="25" t="s">
        <v>121</v>
      </c>
      <c r="E124" s="39">
        <v>15000</v>
      </c>
      <c r="F124" s="7">
        <v>11577600</v>
      </c>
      <c r="G124" s="8">
        <f t="shared" si="3"/>
        <v>2.2314727621002227E-3</v>
      </c>
    </row>
    <row r="125" spans="1:7" x14ac:dyDescent="0.25">
      <c r="A125" s="25" t="s">
        <v>374</v>
      </c>
      <c r="B125" s="25" t="s">
        <v>242</v>
      </c>
      <c r="C125" s="25" t="s">
        <v>243</v>
      </c>
      <c r="D125" s="25" t="s">
        <v>565</v>
      </c>
      <c r="E125" s="39">
        <v>6614</v>
      </c>
      <c r="F125" s="7">
        <v>6532780.0800000001</v>
      </c>
      <c r="G125" s="8">
        <f t="shared" si="3"/>
        <v>1.2591314961054893E-3</v>
      </c>
    </row>
    <row r="126" spans="1:7" x14ac:dyDescent="0.25">
      <c r="A126" s="25" t="s">
        <v>375</v>
      </c>
      <c r="B126" s="25" t="s">
        <v>242</v>
      </c>
      <c r="C126" s="25" t="s">
        <v>243</v>
      </c>
      <c r="D126" s="25" t="s">
        <v>126</v>
      </c>
      <c r="E126" s="39">
        <v>1310</v>
      </c>
      <c r="F126" s="7">
        <v>1181633.1000000001</v>
      </c>
      <c r="G126" s="8">
        <f t="shared" si="3"/>
        <v>2.2774859016083202E-4</v>
      </c>
    </row>
    <row r="127" spans="1:7" ht="30" x14ac:dyDescent="0.25">
      <c r="A127" s="25" t="s">
        <v>295</v>
      </c>
      <c r="B127" s="25" t="s">
        <v>164</v>
      </c>
      <c r="C127" s="25" t="s">
        <v>165</v>
      </c>
      <c r="D127" s="25" t="s">
        <v>573</v>
      </c>
      <c r="E127" s="39">
        <v>22200</v>
      </c>
      <c r="F127" s="7">
        <v>20976336</v>
      </c>
      <c r="G127" s="8">
        <f t="shared" si="3"/>
        <v>4.0429901216713594E-3</v>
      </c>
    </row>
    <row r="128" spans="1:7" ht="30" x14ac:dyDescent="0.25">
      <c r="A128" s="61" t="s">
        <v>390</v>
      </c>
      <c r="B128" s="61" t="s">
        <v>259</v>
      </c>
      <c r="C128" s="61" t="s">
        <v>260</v>
      </c>
      <c r="D128" s="61" t="s">
        <v>560</v>
      </c>
      <c r="E128" s="39">
        <v>5550</v>
      </c>
      <c r="F128" s="7">
        <v>5127698.5599999996</v>
      </c>
      <c r="G128" s="8">
        <f t="shared" si="3"/>
        <v>9.8831533900813062E-4</v>
      </c>
    </row>
    <row r="129" spans="1:7" x14ac:dyDescent="0.25">
      <c r="A129" s="70" t="s">
        <v>377</v>
      </c>
      <c r="B129" s="70" t="s">
        <v>242</v>
      </c>
      <c r="C129" s="70" t="s">
        <v>243</v>
      </c>
      <c r="D129" s="70" t="s">
        <v>567</v>
      </c>
      <c r="E129" s="39">
        <v>5255</v>
      </c>
      <c r="F129" s="7">
        <v>5156521.3</v>
      </c>
      <c r="G129" s="8">
        <f t="shared" si="3"/>
        <v>9.9387064919669271E-4</v>
      </c>
    </row>
    <row r="130" spans="1:7" ht="30" x14ac:dyDescent="0.25">
      <c r="A130" s="25" t="s">
        <v>322</v>
      </c>
      <c r="B130" s="25" t="s">
        <v>192</v>
      </c>
      <c r="C130" s="25" t="s">
        <v>193</v>
      </c>
      <c r="D130" s="25" t="s">
        <v>94</v>
      </c>
      <c r="E130" s="39">
        <v>35992</v>
      </c>
      <c r="F130" s="7">
        <v>32719967.280000001</v>
      </c>
      <c r="G130" s="8">
        <f t="shared" si="3"/>
        <v>6.3064638407036439E-3</v>
      </c>
    </row>
    <row r="131" spans="1:7" x14ac:dyDescent="0.25">
      <c r="A131" s="25" t="s">
        <v>382</v>
      </c>
      <c r="B131" s="25" t="s">
        <v>250</v>
      </c>
      <c r="C131" s="25" t="s">
        <v>251</v>
      </c>
      <c r="D131" s="25" t="s">
        <v>134</v>
      </c>
      <c r="E131" s="39">
        <v>20000</v>
      </c>
      <c r="F131" s="7">
        <v>19617400</v>
      </c>
      <c r="G131" s="8">
        <f t="shared" si="3"/>
        <v>3.7810680765637877E-3</v>
      </c>
    </row>
    <row r="132" spans="1:7" x14ac:dyDescent="0.25">
      <c r="A132" s="25" t="s">
        <v>714</v>
      </c>
      <c r="B132" s="25" t="s">
        <v>230</v>
      </c>
      <c r="C132" s="25" t="s">
        <v>231</v>
      </c>
      <c r="D132" s="25" t="s">
        <v>715</v>
      </c>
      <c r="E132" s="39">
        <v>4399</v>
      </c>
      <c r="F132" s="7">
        <v>4186748.25</v>
      </c>
      <c r="G132" s="8">
        <f t="shared" si="3"/>
        <v>8.0695607739477728E-4</v>
      </c>
    </row>
    <row r="133" spans="1:7" x14ac:dyDescent="0.25">
      <c r="A133" s="25" t="s">
        <v>358</v>
      </c>
      <c r="B133" s="25" t="s">
        <v>230</v>
      </c>
      <c r="C133" s="25" t="s">
        <v>231</v>
      </c>
      <c r="D133" s="25" t="s">
        <v>78</v>
      </c>
      <c r="E133" s="39">
        <v>34415</v>
      </c>
      <c r="F133" s="7">
        <v>32936187.449999999</v>
      </c>
      <c r="G133" s="8">
        <f t="shared" ref="G133:G164" si="4">F133/$F$269</f>
        <v>6.3481382309029666E-3</v>
      </c>
    </row>
    <row r="134" spans="1:7" ht="30" x14ac:dyDescent="0.25">
      <c r="A134" s="25" t="s">
        <v>309</v>
      </c>
      <c r="B134" s="25" t="s">
        <v>180</v>
      </c>
      <c r="C134" s="25" t="s">
        <v>181</v>
      </c>
      <c r="D134" s="25" t="s">
        <v>138</v>
      </c>
      <c r="E134" s="39">
        <v>15000</v>
      </c>
      <c r="F134" s="7">
        <v>14121300</v>
      </c>
      <c r="G134" s="8">
        <f t="shared" si="4"/>
        <v>2.7217468486945371E-3</v>
      </c>
    </row>
    <row r="135" spans="1:7" x14ac:dyDescent="0.25">
      <c r="A135" s="25" t="s">
        <v>538</v>
      </c>
      <c r="B135" s="25" t="s">
        <v>156</v>
      </c>
      <c r="C135" s="25" t="s">
        <v>157</v>
      </c>
      <c r="D135" s="25" t="s">
        <v>537</v>
      </c>
      <c r="E135" s="39">
        <v>47950</v>
      </c>
      <c r="F135" s="7">
        <v>41598063.5</v>
      </c>
      <c r="G135" s="8">
        <f t="shared" si="4"/>
        <v>8.0176328130498083E-3</v>
      </c>
    </row>
    <row r="136" spans="1:7" ht="30" x14ac:dyDescent="0.25">
      <c r="A136" s="25" t="s">
        <v>326</v>
      </c>
      <c r="B136" s="25" t="s">
        <v>198</v>
      </c>
      <c r="C136" s="25" t="s">
        <v>199</v>
      </c>
      <c r="D136" s="25" t="s">
        <v>62</v>
      </c>
      <c r="E136" s="39">
        <v>220</v>
      </c>
      <c r="F136" s="7">
        <v>189915</v>
      </c>
      <c r="G136" s="8">
        <f t="shared" si="4"/>
        <v>3.6604317787301665E-5</v>
      </c>
    </row>
    <row r="137" spans="1:7" x14ac:dyDescent="0.25">
      <c r="A137" s="25" t="s">
        <v>300</v>
      </c>
      <c r="B137" s="25" t="s">
        <v>170</v>
      </c>
      <c r="C137" s="25" t="s">
        <v>171</v>
      </c>
      <c r="D137" s="25" t="s">
        <v>97</v>
      </c>
      <c r="E137" s="39">
        <v>38000</v>
      </c>
      <c r="F137" s="7">
        <v>33882320</v>
      </c>
      <c r="G137" s="8">
        <f t="shared" si="4"/>
        <v>6.5304963202013899E-3</v>
      </c>
    </row>
    <row r="138" spans="1:7" ht="30" x14ac:dyDescent="0.25">
      <c r="A138" s="25" t="s">
        <v>360</v>
      </c>
      <c r="B138" s="25" t="s">
        <v>234</v>
      </c>
      <c r="C138" s="25" t="s">
        <v>235</v>
      </c>
      <c r="D138" s="25" t="s">
        <v>131</v>
      </c>
      <c r="E138" s="39">
        <v>2492</v>
      </c>
      <c r="F138" s="7">
        <v>2182049.7200000002</v>
      </c>
      <c r="G138" s="8">
        <f t="shared" si="4"/>
        <v>4.2056941989085974E-4</v>
      </c>
    </row>
    <row r="139" spans="1:7" ht="30" x14ac:dyDescent="0.25">
      <c r="A139" s="25" t="s">
        <v>392</v>
      </c>
      <c r="B139" s="25" t="s">
        <v>261</v>
      </c>
      <c r="C139" s="25" t="s">
        <v>262</v>
      </c>
      <c r="D139" s="25" t="s">
        <v>144</v>
      </c>
      <c r="E139" s="39">
        <v>50400</v>
      </c>
      <c r="F139" s="7">
        <v>47381544</v>
      </c>
      <c r="G139" s="8">
        <f t="shared" si="4"/>
        <v>9.132343910849678E-3</v>
      </c>
    </row>
    <row r="140" spans="1:7" ht="45" x14ac:dyDescent="0.25">
      <c r="A140" s="25" t="s">
        <v>371</v>
      </c>
      <c r="B140" s="25" t="s">
        <v>238</v>
      </c>
      <c r="C140" s="25" t="s">
        <v>239</v>
      </c>
      <c r="D140" s="25" t="s">
        <v>84</v>
      </c>
      <c r="E140" s="39">
        <v>22203</v>
      </c>
      <c r="F140" s="7">
        <v>21308663.16</v>
      </c>
      <c r="G140" s="8">
        <f t="shared" si="4"/>
        <v>4.1070430346797663E-3</v>
      </c>
    </row>
    <row r="141" spans="1:7" ht="30" x14ac:dyDescent="0.25">
      <c r="A141" s="25" t="s">
        <v>400</v>
      </c>
      <c r="B141" s="25" t="s">
        <v>545</v>
      </c>
      <c r="C141" s="25" t="s">
        <v>268</v>
      </c>
      <c r="D141" s="25" t="s">
        <v>52</v>
      </c>
      <c r="E141" s="39">
        <v>34949</v>
      </c>
      <c r="F141" s="7">
        <v>33542302.75</v>
      </c>
      <c r="G141" s="8">
        <f t="shared" si="4"/>
        <v>6.4649612151693268E-3</v>
      </c>
    </row>
    <row r="142" spans="1:7" x14ac:dyDescent="0.25">
      <c r="A142" s="25" t="s">
        <v>298</v>
      </c>
      <c r="B142" s="25" t="s">
        <v>166</v>
      </c>
      <c r="C142" s="25" t="s">
        <v>167</v>
      </c>
      <c r="D142" s="25" t="s">
        <v>88</v>
      </c>
      <c r="E142" s="39">
        <v>25000</v>
      </c>
      <c r="F142" s="7">
        <v>23112618.5</v>
      </c>
      <c r="G142" s="8">
        <f t="shared" si="4"/>
        <v>4.4547383433149968E-3</v>
      </c>
    </row>
    <row r="143" spans="1:7" x14ac:dyDescent="0.25">
      <c r="A143" s="25" t="s">
        <v>44</v>
      </c>
      <c r="B143" s="25" t="s">
        <v>156</v>
      </c>
      <c r="C143" s="25" t="s">
        <v>157</v>
      </c>
      <c r="D143" s="25" t="s">
        <v>87</v>
      </c>
      <c r="E143" s="39">
        <v>40301</v>
      </c>
      <c r="F143" s="7">
        <v>46839291.990000002</v>
      </c>
      <c r="G143" s="8">
        <f t="shared" si="4"/>
        <v>9.0278299709563407E-3</v>
      </c>
    </row>
    <row r="144" spans="1:7" x14ac:dyDescent="0.25">
      <c r="A144" s="25" t="s">
        <v>332</v>
      </c>
      <c r="B144" s="25" t="s">
        <v>210</v>
      </c>
      <c r="C144" s="25" t="s">
        <v>211</v>
      </c>
      <c r="D144" s="25" t="s">
        <v>89</v>
      </c>
      <c r="E144" s="39">
        <v>7100</v>
      </c>
      <c r="F144" s="7">
        <v>6432955</v>
      </c>
      <c r="G144" s="8">
        <f t="shared" si="4"/>
        <v>1.239891157261992E-3</v>
      </c>
    </row>
    <row r="145" spans="1:7" x14ac:dyDescent="0.25">
      <c r="A145" s="25" t="s">
        <v>47</v>
      </c>
      <c r="B145" s="25" t="s">
        <v>160</v>
      </c>
      <c r="C145" s="25" t="s">
        <v>161</v>
      </c>
      <c r="D145" s="25" t="s">
        <v>77</v>
      </c>
      <c r="E145" s="39">
        <v>2000</v>
      </c>
      <c r="F145" s="7">
        <v>1504106.75</v>
      </c>
      <c r="G145" s="8">
        <f t="shared" si="4"/>
        <v>2.8990233242779929E-4</v>
      </c>
    </row>
    <row r="146" spans="1:7" ht="30" x14ac:dyDescent="0.25">
      <c r="A146" s="70" t="s">
        <v>315</v>
      </c>
      <c r="B146" s="70" t="s">
        <v>190</v>
      </c>
      <c r="C146" s="70" t="s">
        <v>191</v>
      </c>
      <c r="D146" s="70" t="s">
        <v>54</v>
      </c>
      <c r="E146" s="39">
        <v>13650</v>
      </c>
      <c r="F146" s="7">
        <v>13267866.609999999</v>
      </c>
      <c r="G146" s="8">
        <f t="shared" si="4"/>
        <v>2.5572556446408594E-3</v>
      </c>
    </row>
    <row r="147" spans="1:7" x14ac:dyDescent="0.25">
      <c r="A147" s="25" t="s">
        <v>666</v>
      </c>
      <c r="B147" s="25" t="s">
        <v>271</v>
      </c>
      <c r="C147" s="25" t="s">
        <v>272</v>
      </c>
      <c r="D147" s="25" t="s">
        <v>665</v>
      </c>
      <c r="E147" s="39">
        <v>1130</v>
      </c>
      <c r="F147" s="7">
        <v>1037634.3</v>
      </c>
      <c r="G147" s="8">
        <f t="shared" si="4"/>
        <v>1.9999418510493807E-4</v>
      </c>
    </row>
    <row r="148" spans="1:7" x14ac:dyDescent="0.25">
      <c r="A148" s="25" t="s">
        <v>742</v>
      </c>
      <c r="B148" s="25" t="s">
        <v>156</v>
      </c>
      <c r="C148" s="25" t="s">
        <v>157</v>
      </c>
      <c r="D148" s="25" t="s">
        <v>743</v>
      </c>
      <c r="E148" s="39">
        <v>12841</v>
      </c>
      <c r="F148" s="7">
        <v>10028692.390000001</v>
      </c>
      <c r="G148" s="8">
        <f t="shared" si="4"/>
        <v>1.9329354881639359E-3</v>
      </c>
    </row>
    <row r="149" spans="1:7" ht="30" x14ac:dyDescent="0.25">
      <c r="A149" s="25" t="s">
        <v>323</v>
      </c>
      <c r="B149" s="25" t="s">
        <v>194</v>
      </c>
      <c r="C149" s="25" t="s">
        <v>195</v>
      </c>
      <c r="D149" s="25" t="s">
        <v>55</v>
      </c>
      <c r="E149" s="39">
        <v>11000</v>
      </c>
      <c r="F149" s="7">
        <v>10579250</v>
      </c>
      <c r="G149" s="8">
        <f t="shared" si="4"/>
        <v>2.0390502538046554E-3</v>
      </c>
    </row>
    <row r="150" spans="1:7" x14ac:dyDescent="0.25">
      <c r="A150" s="25" t="s">
        <v>299</v>
      </c>
      <c r="B150" s="25" t="s">
        <v>168</v>
      </c>
      <c r="C150" s="25" t="s">
        <v>169</v>
      </c>
      <c r="D150" s="25" t="s">
        <v>96</v>
      </c>
      <c r="E150" s="39">
        <v>50000</v>
      </c>
      <c r="F150" s="7">
        <v>47532000</v>
      </c>
      <c r="G150" s="8">
        <f t="shared" si="4"/>
        <v>9.1613428800569885E-3</v>
      </c>
    </row>
    <row r="151" spans="1:7" ht="30" x14ac:dyDescent="0.25">
      <c r="A151" s="25" t="s">
        <v>497</v>
      </c>
      <c r="B151" s="25" t="s">
        <v>285</v>
      </c>
      <c r="C151" s="70" t="s">
        <v>286</v>
      </c>
      <c r="D151" s="25" t="s">
        <v>140</v>
      </c>
      <c r="E151" s="39">
        <v>12000</v>
      </c>
      <c r="F151" s="7">
        <v>11178885.6</v>
      </c>
      <c r="G151" s="8">
        <f t="shared" si="4"/>
        <v>2.1546243372576701E-3</v>
      </c>
    </row>
    <row r="152" spans="1:7" ht="30" x14ac:dyDescent="0.25">
      <c r="A152" s="25" t="s">
        <v>595</v>
      </c>
      <c r="B152" s="25" t="s">
        <v>461</v>
      </c>
      <c r="C152" s="9" t="s">
        <v>462</v>
      </c>
      <c r="D152" s="25" t="s">
        <v>437</v>
      </c>
      <c r="E152" s="39">
        <v>2780</v>
      </c>
      <c r="F152" s="7">
        <v>2481789.4</v>
      </c>
      <c r="G152" s="8">
        <f t="shared" si="4"/>
        <v>4.783414047271502E-4</v>
      </c>
    </row>
    <row r="153" spans="1:7" ht="30" x14ac:dyDescent="0.25">
      <c r="A153" s="25" t="s">
        <v>394</v>
      </c>
      <c r="B153" s="25" t="s">
        <v>263</v>
      </c>
      <c r="C153" s="25" t="s">
        <v>264</v>
      </c>
      <c r="D153" s="25" t="s">
        <v>146</v>
      </c>
      <c r="E153" s="39">
        <v>32500</v>
      </c>
      <c r="F153" s="7">
        <v>31411575</v>
      </c>
      <c r="G153" s="8">
        <f t="shared" si="4"/>
        <v>6.0542836189856532E-3</v>
      </c>
    </row>
    <row r="154" spans="1:7" x14ac:dyDescent="0.25">
      <c r="A154" s="25" t="s">
        <v>401</v>
      </c>
      <c r="B154" s="25" t="s">
        <v>269</v>
      </c>
      <c r="C154" s="61" t="s">
        <v>270</v>
      </c>
      <c r="D154" s="25" t="s">
        <v>99</v>
      </c>
      <c r="E154" s="39">
        <v>32000</v>
      </c>
      <c r="F154" s="7">
        <v>31064320</v>
      </c>
      <c r="G154" s="8">
        <f t="shared" si="4"/>
        <v>5.9873535061813494E-3</v>
      </c>
    </row>
    <row r="155" spans="1:7" ht="30" x14ac:dyDescent="0.25">
      <c r="A155" s="25" t="s">
        <v>393</v>
      </c>
      <c r="B155" s="25" t="s">
        <v>261</v>
      </c>
      <c r="C155" s="13" t="s">
        <v>262</v>
      </c>
      <c r="D155" s="25" t="s">
        <v>145</v>
      </c>
      <c r="E155" s="39">
        <v>29250</v>
      </c>
      <c r="F155" s="7">
        <v>28398532.5</v>
      </c>
      <c r="G155" s="8">
        <f t="shared" si="4"/>
        <v>5.4735482101098618E-3</v>
      </c>
    </row>
    <row r="156" spans="1:7" x14ac:dyDescent="0.25">
      <c r="A156" s="25" t="s">
        <v>494</v>
      </c>
      <c r="B156" s="25" t="s">
        <v>281</v>
      </c>
      <c r="C156" s="70" t="s">
        <v>282</v>
      </c>
      <c r="D156" s="25" t="s">
        <v>61</v>
      </c>
      <c r="E156" s="39">
        <v>17557</v>
      </c>
      <c r="F156" s="7">
        <v>16378618.449999999</v>
      </c>
      <c r="G156" s="8">
        <f t="shared" si="4"/>
        <v>3.1568236035108455E-3</v>
      </c>
    </row>
    <row r="157" spans="1:7" x14ac:dyDescent="0.25">
      <c r="A157" s="25" t="s">
        <v>46</v>
      </c>
      <c r="B157" s="25" t="s">
        <v>158</v>
      </c>
      <c r="C157" s="61" t="s">
        <v>159</v>
      </c>
      <c r="D157" s="25" t="s">
        <v>81</v>
      </c>
      <c r="E157" s="39">
        <v>10500</v>
      </c>
      <c r="F157" s="7">
        <v>9476634.8300000001</v>
      </c>
      <c r="G157" s="8">
        <f t="shared" si="4"/>
        <v>1.826531621364987E-3</v>
      </c>
    </row>
    <row r="158" spans="1:7" ht="30" x14ac:dyDescent="0.25">
      <c r="A158" s="25" t="s">
        <v>324</v>
      </c>
      <c r="B158" s="25" t="s">
        <v>196</v>
      </c>
      <c r="C158" s="48" t="s">
        <v>197</v>
      </c>
      <c r="D158" s="25" t="s">
        <v>56</v>
      </c>
      <c r="E158" s="39">
        <v>7959</v>
      </c>
      <c r="F158" s="7">
        <v>6908014.0499999998</v>
      </c>
      <c r="G158" s="8">
        <f t="shared" si="4"/>
        <v>1.3314542904212139E-3</v>
      </c>
    </row>
    <row r="159" spans="1:7" ht="30" x14ac:dyDescent="0.25">
      <c r="A159" s="25" t="s">
        <v>495</v>
      </c>
      <c r="B159" s="25" t="s">
        <v>283</v>
      </c>
      <c r="C159" s="25" t="s">
        <v>284</v>
      </c>
      <c r="D159" s="25" t="s">
        <v>49</v>
      </c>
      <c r="E159" s="39">
        <v>74800</v>
      </c>
      <c r="F159" s="7">
        <v>65271564.600000001</v>
      </c>
      <c r="G159" s="8">
        <f t="shared" si="4"/>
        <v>1.2580475966052128E-2</v>
      </c>
    </row>
    <row r="160" spans="1:7" ht="30" x14ac:dyDescent="0.25">
      <c r="A160" s="25" t="s">
        <v>334</v>
      </c>
      <c r="B160" s="25" t="s">
        <v>212</v>
      </c>
      <c r="C160" s="48" t="s">
        <v>213</v>
      </c>
      <c r="D160" s="25" t="s">
        <v>90</v>
      </c>
      <c r="E160" s="39">
        <v>15000</v>
      </c>
      <c r="F160" s="7">
        <v>13872303.300000001</v>
      </c>
      <c r="G160" s="8">
        <f t="shared" si="4"/>
        <v>2.6737550927258703E-3</v>
      </c>
    </row>
    <row r="161" spans="1:7" x14ac:dyDescent="0.25">
      <c r="A161" s="25" t="s">
        <v>328</v>
      </c>
      <c r="B161" s="25" t="s">
        <v>202</v>
      </c>
      <c r="C161" s="25" t="s">
        <v>203</v>
      </c>
      <c r="D161" s="25" t="s">
        <v>69</v>
      </c>
      <c r="E161" s="39">
        <v>47100</v>
      </c>
      <c r="F161" s="7">
        <v>43958901</v>
      </c>
      <c r="G161" s="8">
        <f t="shared" si="4"/>
        <v>8.4726618844458475E-3</v>
      </c>
    </row>
    <row r="162" spans="1:7" ht="30" x14ac:dyDescent="0.25">
      <c r="A162" s="25" t="s">
        <v>593</v>
      </c>
      <c r="B162" s="25" t="s">
        <v>192</v>
      </c>
      <c r="C162" s="32" t="s">
        <v>193</v>
      </c>
      <c r="D162" s="25" t="s">
        <v>589</v>
      </c>
      <c r="E162" s="39">
        <v>56100</v>
      </c>
      <c r="F162" s="7">
        <v>49617084</v>
      </c>
      <c r="G162" s="8">
        <f t="shared" si="4"/>
        <v>9.5632230756666978E-3</v>
      </c>
    </row>
    <row r="163" spans="1:7" x14ac:dyDescent="0.25">
      <c r="A163" s="25" t="s">
        <v>597</v>
      </c>
      <c r="B163" s="25" t="s">
        <v>596</v>
      </c>
      <c r="C163" s="9" t="s">
        <v>598</v>
      </c>
      <c r="D163" s="25" t="s">
        <v>590</v>
      </c>
      <c r="E163" s="39">
        <v>40000</v>
      </c>
      <c r="F163" s="7">
        <v>38220000</v>
      </c>
      <c r="G163" s="8">
        <f t="shared" si="4"/>
        <v>7.3665430631107056E-3</v>
      </c>
    </row>
    <row r="164" spans="1:7" x14ac:dyDescent="0.25">
      <c r="A164" s="25" t="s">
        <v>767</v>
      </c>
      <c r="B164" s="25" t="s">
        <v>224</v>
      </c>
      <c r="C164" s="25" t="s">
        <v>225</v>
      </c>
      <c r="D164" s="25" t="s">
        <v>770</v>
      </c>
      <c r="E164" s="53">
        <v>1829</v>
      </c>
      <c r="F164" s="7">
        <v>1713004.82</v>
      </c>
      <c r="G164" s="8">
        <f t="shared" si="4"/>
        <v>3.3016545719116182E-4</v>
      </c>
    </row>
    <row r="165" spans="1:7" x14ac:dyDescent="0.25">
      <c r="A165" s="25" t="s">
        <v>716</v>
      </c>
      <c r="B165" s="70" t="s">
        <v>776</v>
      </c>
      <c r="C165" s="25" t="s">
        <v>282</v>
      </c>
      <c r="D165" s="25" t="s">
        <v>713</v>
      </c>
      <c r="E165" s="53">
        <v>3398</v>
      </c>
      <c r="F165" s="7">
        <v>3467047.36</v>
      </c>
      <c r="G165" s="8">
        <f t="shared" ref="G165:G190" si="5">F165/$F$269</f>
        <v>6.682405462921058E-4</v>
      </c>
    </row>
    <row r="166" spans="1:7" x14ac:dyDescent="0.25">
      <c r="A166" s="70" t="s">
        <v>775</v>
      </c>
      <c r="B166" s="70" t="s">
        <v>776</v>
      </c>
      <c r="C166" s="25" t="s">
        <v>282</v>
      </c>
      <c r="D166" s="25" t="s">
        <v>723</v>
      </c>
      <c r="E166" s="53">
        <v>10495</v>
      </c>
      <c r="F166" s="7">
        <v>10638962.550000001</v>
      </c>
      <c r="G166" s="8">
        <f t="shared" si="5"/>
        <v>2.0505592823494793E-3</v>
      </c>
    </row>
    <row r="167" spans="1:7" x14ac:dyDescent="0.25">
      <c r="A167" s="25" t="s">
        <v>626</v>
      </c>
      <c r="B167" s="25" t="s">
        <v>625</v>
      </c>
      <c r="C167" s="9" t="s">
        <v>627</v>
      </c>
      <c r="D167" s="25" t="s">
        <v>619</v>
      </c>
      <c r="E167" s="39">
        <v>21218</v>
      </c>
      <c r="F167" s="7">
        <v>20033186.879999999</v>
      </c>
      <c r="G167" s="8">
        <f t="shared" si="5"/>
        <v>3.8612070602528623E-3</v>
      </c>
    </row>
    <row r="168" spans="1:7" ht="30" x14ac:dyDescent="0.25">
      <c r="A168" s="25" t="s">
        <v>624</v>
      </c>
      <c r="B168" s="25" t="s">
        <v>623</v>
      </c>
      <c r="C168" s="9" t="s">
        <v>628</v>
      </c>
      <c r="D168" s="25" t="s">
        <v>620</v>
      </c>
      <c r="E168" s="39">
        <v>10000</v>
      </c>
      <c r="F168" s="7">
        <v>9700000</v>
      </c>
      <c r="G168" s="8">
        <f t="shared" si="5"/>
        <v>1.8695831426523769E-3</v>
      </c>
    </row>
    <row r="169" spans="1:7" ht="30" x14ac:dyDescent="0.25">
      <c r="A169" s="48" t="s">
        <v>710</v>
      </c>
      <c r="B169" s="48" t="s">
        <v>625</v>
      </c>
      <c r="C169" s="48" t="s">
        <v>627</v>
      </c>
      <c r="D169" s="48" t="s">
        <v>707</v>
      </c>
      <c r="E169" s="39">
        <v>11541</v>
      </c>
      <c r="F169" s="7">
        <v>10273567.380000001</v>
      </c>
      <c r="G169" s="8">
        <f t="shared" si="5"/>
        <v>1.9801328235619945E-3</v>
      </c>
    </row>
    <row r="170" spans="1:7" x14ac:dyDescent="0.25">
      <c r="A170" s="48" t="s">
        <v>640</v>
      </c>
      <c r="B170" s="48" t="s">
        <v>230</v>
      </c>
      <c r="C170" s="70" t="s">
        <v>231</v>
      </c>
      <c r="D170" s="48" t="s">
        <v>641</v>
      </c>
      <c r="E170" s="39">
        <v>10000</v>
      </c>
      <c r="F170" s="7">
        <v>9505000</v>
      </c>
      <c r="G170" s="8">
        <f t="shared" si="5"/>
        <v>1.8319987392691592E-3</v>
      </c>
    </row>
    <row r="171" spans="1:7" x14ac:dyDescent="0.25">
      <c r="A171" s="25" t="s">
        <v>642</v>
      </c>
      <c r="B171" s="25" t="s">
        <v>596</v>
      </c>
      <c r="C171" s="9" t="s">
        <v>598</v>
      </c>
      <c r="D171" s="25" t="s">
        <v>643</v>
      </c>
      <c r="E171" s="39">
        <v>10000</v>
      </c>
      <c r="F171" s="7">
        <v>9502600</v>
      </c>
      <c r="G171" s="8">
        <f t="shared" si="5"/>
        <v>1.8315361619967501E-3</v>
      </c>
    </row>
    <row r="172" spans="1:7" x14ac:dyDescent="0.25">
      <c r="A172" s="25" t="s">
        <v>765</v>
      </c>
      <c r="B172" s="25" t="s">
        <v>156</v>
      </c>
      <c r="C172" s="61" t="s">
        <v>157</v>
      </c>
      <c r="D172" s="25" t="s">
        <v>766</v>
      </c>
      <c r="E172" s="39">
        <v>12865</v>
      </c>
      <c r="F172" s="7">
        <v>11054119.890000001</v>
      </c>
      <c r="G172" s="8">
        <f t="shared" si="5"/>
        <v>2.1305769281651904E-3</v>
      </c>
    </row>
    <row r="173" spans="1:7" x14ac:dyDescent="0.25">
      <c r="A173" s="25" t="s">
        <v>676</v>
      </c>
      <c r="B173" s="25" t="s">
        <v>156</v>
      </c>
      <c r="C173" s="48" t="s">
        <v>157</v>
      </c>
      <c r="D173" s="25" t="s">
        <v>678</v>
      </c>
      <c r="E173" s="39">
        <v>58226</v>
      </c>
      <c r="F173" s="7">
        <v>49759226.020000003</v>
      </c>
      <c r="G173" s="8">
        <f t="shared" si="5"/>
        <v>9.5906196039609835E-3</v>
      </c>
    </row>
    <row r="174" spans="1:7" x14ac:dyDescent="0.25">
      <c r="A174" s="25" t="s">
        <v>675</v>
      </c>
      <c r="B174" s="25" t="s">
        <v>156</v>
      </c>
      <c r="C174" s="70" t="s">
        <v>157</v>
      </c>
      <c r="D174" s="25" t="s">
        <v>677</v>
      </c>
      <c r="E174" s="39">
        <v>30000</v>
      </c>
      <c r="F174" s="7">
        <v>25883400</v>
      </c>
      <c r="G174" s="8">
        <f t="shared" si="5"/>
        <v>4.9887802386111889E-3</v>
      </c>
    </row>
    <row r="175" spans="1:7" x14ac:dyDescent="0.25">
      <c r="A175" s="25" t="s">
        <v>652</v>
      </c>
      <c r="B175" s="25" t="s">
        <v>651</v>
      </c>
      <c r="C175" s="9" t="s">
        <v>653</v>
      </c>
      <c r="D175" s="25" t="s">
        <v>644</v>
      </c>
      <c r="E175" s="39">
        <v>10000</v>
      </c>
      <c r="F175" s="7">
        <v>9917441.8000000007</v>
      </c>
      <c r="G175" s="8">
        <f t="shared" si="5"/>
        <v>1.9114929904655719E-3</v>
      </c>
    </row>
    <row r="176" spans="1:7" ht="29.25" customHeight="1" x14ac:dyDescent="0.25">
      <c r="A176" s="25" t="s">
        <v>647</v>
      </c>
      <c r="B176" s="25" t="s">
        <v>269</v>
      </c>
      <c r="C176" s="25" t="s">
        <v>270</v>
      </c>
      <c r="D176" s="25" t="s">
        <v>645</v>
      </c>
      <c r="E176" s="39">
        <v>7000</v>
      </c>
      <c r="F176" s="7">
        <v>7013230</v>
      </c>
      <c r="G176" s="8">
        <f t="shared" si="5"/>
        <v>1.3517336684065906E-3</v>
      </c>
    </row>
    <row r="177" spans="1:7" ht="36" customHeight="1" x14ac:dyDescent="0.25">
      <c r="A177" s="25" t="s">
        <v>649</v>
      </c>
      <c r="B177" s="25" t="s">
        <v>648</v>
      </c>
      <c r="C177" s="9" t="s">
        <v>650</v>
      </c>
      <c r="D177" s="25" t="s">
        <v>646</v>
      </c>
      <c r="E177" s="39">
        <v>28500</v>
      </c>
      <c r="F177" s="7">
        <v>28209015</v>
      </c>
      <c r="G177" s="8">
        <f t="shared" si="5"/>
        <v>5.4370205066833028E-3</v>
      </c>
    </row>
    <row r="178" spans="1:7" ht="26.25" customHeight="1" x14ac:dyDescent="0.25">
      <c r="A178" s="25" t="s">
        <v>719</v>
      </c>
      <c r="B178" s="25" t="s">
        <v>271</v>
      </c>
      <c r="C178" s="61" t="s">
        <v>272</v>
      </c>
      <c r="D178" s="25" t="s">
        <v>720</v>
      </c>
      <c r="E178" s="39">
        <v>27000</v>
      </c>
      <c r="F178" s="7">
        <v>26114195</v>
      </c>
      <c r="G178" s="8">
        <f t="shared" si="5"/>
        <v>5.033263789271855E-3</v>
      </c>
    </row>
    <row r="179" spans="1:7" ht="27.75" customHeight="1" x14ac:dyDescent="0.25">
      <c r="A179" s="25" t="s">
        <v>663</v>
      </c>
      <c r="B179" s="25" t="s">
        <v>172</v>
      </c>
      <c r="C179" s="70" t="s">
        <v>173</v>
      </c>
      <c r="D179" s="25" t="s">
        <v>664</v>
      </c>
      <c r="E179" s="39">
        <v>16000</v>
      </c>
      <c r="F179" s="7">
        <v>15515360</v>
      </c>
      <c r="G179" s="8">
        <f t="shared" si="5"/>
        <v>2.9904387121838126E-3</v>
      </c>
    </row>
    <row r="180" spans="1:7" ht="31.5" customHeight="1" x14ac:dyDescent="0.25">
      <c r="A180" s="25" t="s">
        <v>722</v>
      </c>
      <c r="B180" s="25" t="s">
        <v>156</v>
      </c>
      <c r="C180" s="61" t="s">
        <v>157</v>
      </c>
      <c r="D180" s="25" t="s">
        <v>721</v>
      </c>
      <c r="E180" s="39">
        <v>49444</v>
      </c>
      <c r="F180" s="7">
        <v>57378355.490000002</v>
      </c>
      <c r="G180" s="8">
        <f t="shared" si="5"/>
        <v>1.1059134657445307E-2</v>
      </c>
    </row>
    <row r="181" spans="1:7" ht="30.75" customHeight="1" x14ac:dyDescent="0.25">
      <c r="A181" s="25" t="s">
        <v>671</v>
      </c>
      <c r="B181" s="25" t="s">
        <v>206</v>
      </c>
      <c r="C181" s="25" t="s">
        <v>207</v>
      </c>
      <c r="D181" s="25" t="s">
        <v>672</v>
      </c>
      <c r="E181" s="39">
        <v>22000</v>
      </c>
      <c r="F181" s="7">
        <v>21197660</v>
      </c>
      <c r="G181" s="8">
        <f t="shared" si="5"/>
        <v>4.0856482267707817E-3</v>
      </c>
    </row>
    <row r="182" spans="1:7" ht="30.75" customHeight="1" x14ac:dyDescent="0.25">
      <c r="A182" s="61" t="s">
        <v>673</v>
      </c>
      <c r="B182" s="61" t="s">
        <v>596</v>
      </c>
      <c r="C182" s="9" t="s">
        <v>598</v>
      </c>
      <c r="D182" s="61" t="s">
        <v>674</v>
      </c>
      <c r="E182" s="39">
        <v>91000</v>
      </c>
      <c r="F182" s="7">
        <v>87950890</v>
      </c>
      <c r="G182" s="8">
        <f t="shared" si="5"/>
        <v>1.695170116755397E-2</v>
      </c>
    </row>
    <row r="183" spans="1:7" ht="30.75" customHeight="1" x14ac:dyDescent="0.25">
      <c r="A183" s="25" t="s">
        <v>692</v>
      </c>
      <c r="B183" s="25" t="s">
        <v>200</v>
      </c>
      <c r="C183" s="48" t="s">
        <v>201</v>
      </c>
      <c r="D183" s="25" t="s">
        <v>691</v>
      </c>
      <c r="E183" s="39">
        <v>27000</v>
      </c>
      <c r="F183" s="7">
        <v>26640900</v>
      </c>
      <c r="G183" s="8">
        <f t="shared" si="5"/>
        <v>5.1347811902152278E-3</v>
      </c>
    </row>
    <row r="184" spans="1:7" ht="30.75" customHeight="1" x14ac:dyDescent="0.25">
      <c r="A184" s="70" t="s">
        <v>777</v>
      </c>
      <c r="B184" s="70" t="s">
        <v>778</v>
      </c>
      <c r="C184" s="9" t="s">
        <v>689</v>
      </c>
      <c r="D184" s="70" t="s">
        <v>764</v>
      </c>
      <c r="E184" s="53">
        <v>801</v>
      </c>
      <c r="F184" s="7">
        <v>802958.95</v>
      </c>
      <c r="G184" s="8">
        <f t="shared" si="5"/>
        <v>1.5476273372802606E-4</v>
      </c>
    </row>
    <row r="185" spans="1:7" ht="30.75" customHeight="1" x14ac:dyDescent="0.25">
      <c r="A185" s="25" t="s">
        <v>709</v>
      </c>
      <c r="B185" s="25" t="s">
        <v>200</v>
      </c>
      <c r="C185" s="25" t="s">
        <v>201</v>
      </c>
      <c r="D185" s="25" t="s">
        <v>708</v>
      </c>
      <c r="E185" s="39">
        <v>25000</v>
      </c>
      <c r="F185" s="7">
        <v>25465250</v>
      </c>
      <c r="G185" s="8">
        <f t="shared" si="5"/>
        <v>4.9081857859204579E-3</v>
      </c>
    </row>
    <row r="186" spans="1:7" ht="30.75" customHeight="1" x14ac:dyDescent="0.25">
      <c r="A186" s="25" t="s">
        <v>356</v>
      </c>
      <c r="B186" s="25" t="s">
        <v>228</v>
      </c>
      <c r="C186" s="61" t="s">
        <v>229</v>
      </c>
      <c r="D186" s="25" t="s">
        <v>745</v>
      </c>
      <c r="E186" s="39">
        <v>89850</v>
      </c>
      <c r="F186" s="7">
        <v>91441243.5</v>
      </c>
      <c r="G186" s="8">
        <f t="shared" si="5"/>
        <v>1.7624433751625902E-2</v>
      </c>
    </row>
    <row r="187" spans="1:7" ht="15" customHeight="1" x14ac:dyDescent="0.25">
      <c r="A187" s="25" t="s">
        <v>746</v>
      </c>
      <c r="B187" s="25" t="s">
        <v>200</v>
      </c>
      <c r="C187" s="25" t="s">
        <v>201</v>
      </c>
      <c r="D187" s="25" t="s">
        <v>747</v>
      </c>
      <c r="E187" s="39">
        <v>45000</v>
      </c>
      <c r="F187" s="7">
        <v>44407800</v>
      </c>
      <c r="G187" s="8">
        <f t="shared" si="5"/>
        <v>8.5591829156987861E-3</v>
      </c>
    </row>
    <row r="188" spans="1:7" x14ac:dyDescent="0.25">
      <c r="A188" s="25" t="s">
        <v>762</v>
      </c>
      <c r="B188" s="25" t="s">
        <v>166</v>
      </c>
      <c r="C188" s="25" t="s">
        <v>167</v>
      </c>
      <c r="D188" s="32" t="s">
        <v>763</v>
      </c>
      <c r="E188" s="39">
        <v>65000</v>
      </c>
      <c r="F188" s="7">
        <v>65446550</v>
      </c>
      <c r="G188" s="8">
        <f t="shared" si="5"/>
        <v>1.2614202744820198E-2</v>
      </c>
    </row>
    <row r="189" spans="1:7" x14ac:dyDescent="0.25">
      <c r="A189" s="70" t="s">
        <v>760</v>
      </c>
      <c r="B189" s="70" t="s">
        <v>242</v>
      </c>
      <c r="C189" s="70" t="s">
        <v>243</v>
      </c>
      <c r="D189" s="70" t="s">
        <v>761</v>
      </c>
      <c r="E189" s="39">
        <v>42498</v>
      </c>
      <c r="F189" s="7">
        <v>42676066.619999997</v>
      </c>
      <c r="G189" s="8">
        <f t="shared" si="5"/>
        <v>8.2254077059238963E-3</v>
      </c>
    </row>
    <row r="190" spans="1:7" ht="16.5" customHeight="1" x14ac:dyDescent="0.25">
      <c r="A190" s="25" t="s">
        <v>287</v>
      </c>
      <c r="B190" s="25"/>
      <c r="C190" s="25"/>
      <c r="D190" s="25"/>
      <c r="E190" s="39"/>
      <c r="F190" s="7">
        <f>SUM(F5:F189)</f>
        <v>4798293835.1799984</v>
      </c>
      <c r="G190" s="8">
        <f t="shared" si="5"/>
        <v>0.924825697705706</v>
      </c>
    </row>
    <row r="191" spans="1:7" ht="16.5" customHeight="1" x14ac:dyDescent="0.25">
      <c r="A191" s="13"/>
      <c r="B191" s="13"/>
      <c r="C191" s="13"/>
      <c r="D191" s="13"/>
      <c r="E191" s="14"/>
      <c r="F191" s="15"/>
      <c r="G191" s="16"/>
    </row>
    <row r="192" spans="1:7" ht="16.5" customHeight="1" x14ac:dyDescent="0.25">
      <c r="A192" s="17" t="s">
        <v>500</v>
      </c>
      <c r="B192" s="13"/>
      <c r="C192" s="13"/>
      <c r="D192" s="13"/>
      <c r="E192" s="14"/>
      <c r="F192" s="15"/>
      <c r="G192" s="16"/>
    </row>
    <row r="193" spans="1:7" ht="28.5" customHeight="1" x14ac:dyDescent="0.25">
      <c r="A193" s="25" t="s">
        <v>0</v>
      </c>
      <c r="B193" s="25" t="s">
        <v>20</v>
      </c>
      <c r="C193" s="25" t="s">
        <v>1</v>
      </c>
      <c r="D193" s="25" t="s">
        <v>22</v>
      </c>
      <c r="E193" s="32" t="s">
        <v>10</v>
      </c>
      <c r="F193" s="32" t="s">
        <v>6</v>
      </c>
      <c r="G193" s="25" t="s">
        <v>2</v>
      </c>
    </row>
    <row r="194" spans="1:7" ht="30" x14ac:dyDescent="0.25">
      <c r="A194" s="25" t="s">
        <v>404</v>
      </c>
      <c r="B194" s="25" t="s">
        <v>273</v>
      </c>
      <c r="C194" s="25" t="s">
        <v>274</v>
      </c>
      <c r="D194" s="25" t="s">
        <v>147</v>
      </c>
      <c r="E194" s="6">
        <v>63200</v>
      </c>
      <c r="F194" s="7">
        <v>6915344</v>
      </c>
      <c r="G194" s="8">
        <f t="shared" ref="G194:G207" si="6">F194/$F$269</f>
        <v>1.332867068870336E-3</v>
      </c>
    </row>
    <row r="195" spans="1:7" ht="30" x14ac:dyDescent="0.25">
      <c r="A195" s="25" t="s">
        <v>405</v>
      </c>
      <c r="B195" s="25" t="s">
        <v>218</v>
      </c>
      <c r="C195" s="25" t="s">
        <v>219</v>
      </c>
      <c r="D195" s="25" t="s">
        <v>149</v>
      </c>
      <c r="E195" s="6">
        <v>1081</v>
      </c>
      <c r="F195" s="7">
        <v>23466746</v>
      </c>
      <c r="G195" s="8">
        <f t="shared" si="6"/>
        <v>4.5229930654128968E-3</v>
      </c>
    </row>
    <row r="196" spans="1:7" ht="26.25" customHeight="1" x14ac:dyDescent="0.25">
      <c r="A196" s="25" t="s">
        <v>406</v>
      </c>
      <c r="B196" s="25" t="s">
        <v>275</v>
      </c>
      <c r="C196" s="25" t="s">
        <v>276</v>
      </c>
      <c r="D196" s="25" t="s">
        <v>148</v>
      </c>
      <c r="E196" s="6">
        <v>134810</v>
      </c>
      <c r="F196" s="7">
        <v>40857753</v>
      </c>
      <c r="G196" s="8">
        <f t="shared" si="6"/>
        <v>7.8749449747891314E-3</v>
      </c>
    </row>
    <row r="197" spans="1:7" ht="30.75" customHeight="1" x14ac:dyDescent="0.25">
      <c r="A197" s="25" t="s">
        <v>408</v>
      </c>
      <c r="B197" s="25" t="s">
        <v>228</v>
      </c>
      <c r="C197" s="25" t="s">
        <v>229</v>
      </c>
      <c r="D197" s="25" t="s">
        <v>151</v>
      </c>
      <c r="E197" s="6">
        <v>37950</v>
      </c>
      <c r="F197" s="7">
        <v>10751235</v>
      </c>
      <c r="G197" s="8">
        <f t="shared" si="6"/>
        <v>2.0721987338860027E-3</v>
      </c>
    </row>
    <row r="198" spans="1:7" ht="27.75" customHeight="1" x14ac:dyDescent="0.25">
      <c r="A198" s="25" t="s">
        <v>407</v>
      </c>
      <c r="B198" s="25" t="s">
        <v>277</v>
      </c>
      <c r="C198" s="25" t="s">
        <v>278</v>
      </c>
      <c r="D198" s="25" t="s">
        <v>150</v>
      </c>
      <c r="E198" s="6">
        <v>3525</v>
      </c>
      <c r="F198" s="7">
        <v>22417862.5</v>
      </c>
      <c r="G198" s="8">
        <f t="shared" si="6"/>
        <v>4.3208307035359659E-3</v>
      </c>
    </row>
    <row r="199" spans="1:7" ht="27.75" customHeight="1" x14ac:dyDescent="0.25">
      <c r="A199" s="25" t="s">
        <v>414</v>
      </c>
      <c r="B199" s="25" t="s">
        <v>271</v>
      </c>
      <c r="C199" s="25" t="s">
        <v>272</v>
      </c>
      <c r="D199" s="25" t="s">
        <v>154</v>
      </c>
      <c r="E199" s="6">
        <v>183000</v>
      </c>
      <c r="F199" s="7">
        <v>39791194.399999999</v>
      </c>
      <c r="G199" s="8">
        <f t="shared" si="6"/>
        <v>7.6693759047673877E-3</v>
      </c>
    </row>
    <row r="200" spans="1:7" ht="30" x14ac:dyDescent="0.25">
      <c r="A200" s="25" t="s">
        <v>412</v>
      </c>
      <c r="B200" s="25" t="s">
        <v>253</v>
      </c>
      <c r="C200" s="25" t="s">
        <v>254</v>
      </c>
      <c r="D200" s="25" t="s">
        <v>155</v>
      </c>
      <c r="E200" s="6">
        <v>9135</v>
      </c>
      <c r="F200" s="7">
        <v>4476150</v>
      </c>
      <c r="G200" s="8">
        <f t="shared" si="6"/>
        <v>8.6273552412200383E-4</v>
      </c>
    </row>
    <row r="201" spans="1:7" ht="30" customHeight="1" x14ac:dyDescent="0.25">
      <c r="A201" s="25" t="s">
        <v>614</v>
      </c>
      <c r="B201" s="25" t="s">
        <v>613</v>
      </c>
      <c r="C201" s="25" t="s">
        <v>616</v>
      </c>
      <c r="D201" s="25" t="s">
        <v>611</v>
      </c>
      <c r="E201" s="6">
        <v>22500</v>
      </c>
      <c r="F201" s="7">
        <v>5109750</v>
      </c>
      <c r="G201" s="8">
        <f t="shared" si="6"/>
        <v>9.8485592403793642E-4</v>
      </c>
    </row>
    <row r="202" spans="1:7" ht="16.5" customHeight="1" x14ac:dyDescent="0.25">
      <c r="A202" s="25" t="s">
        <v>615</v>
      </c>
      <c r="B202" s="25" t="s">
        <v>248</v>
      </c>
      <c r="C202" s="25" t="s">
        <v>249</v>
      </c>
      <c r="D202" s="25" t="s">
        <v>612</v>
      </c>
      <c r="E202" s="6">
        <v>4175</v>
      </c>
      <c r="F202" s="7">
        <v>6733440</v>
      </c>
      <c r="G202" s="8">
        <f t="shared" si="6"/>
        <v>1.2978067954702291E-3</v>
      </c>
    </row>
    <row r="203" spans="1:7" ht="30" x14ac:dyDescent="0.25">
      <c r="A203" s="25" t="s">
        <v>749</v>
      </c>
      <c r="B203" s="25" t="s">
        <v>750</v>
      </c>
      <c r="C203" s="9" t="s">
        <v>748</v>
      </c>
      <c r="D203" s="25" t="s">
        <v>637</v>
      </c>
      <c r="E203" s="6">
        <v>91010</v>
      </c>
      <c r="F203" s="7">
        <v>4031699.3</v>
      </c>
      <c r="G203" s="8">
        <f t="shared" si="6"/>
        <v>7.7707186056942144E-4</v>
      </c>
    </row>
    <row r="204" spans="1:7" x14ac:dyDescent="0.25">
      <c r="A204" s="25" t="s">
        <v>410</v>
      </c>
      <c r="B204" s="25" t="s">
        <v>279</v>
      </c>
      <c r="C204" s="25" t="s">
        <v>280</v>
      </c>
      <c r="D204" s="25" t="s">
        <v>152</v>
      </c>
      <c r="E204" s="6">
        <v>6000</v>
      </c>
      <c r="F204" s="7">
        <v>9228000</v>
      </c>
      <c r="G204" s="8">
        <f t="shared" si="6"/>
        <v>1.7786096124119727E-3</v>
      </c>
    </row>
    <row r="205" spans="1:7" ht="30" x14ac:dyDescent="0.25">
      <c r="A205" s="25" t="s">
        <v>409</v>
      </c>
      <c r="B205" s="25" t="s">
        <v>236</v>
      </c>
      <c r="C205" s="61" t="s">
        <v>237</v>
      </c>
      <c r="D205" s="25" t="s">
        <v>153</v>
      </c>
      <c r="E205" s="6">
        <v>52063</v>
      </c>
      <c r="F205" s="7">
        <v>25206183.899999999</v>
      </c>
      <c r="G205" s="8">
        <f t="shared" si="6"/>
        <v>4.8582532484572937E-3</v>
      </c>
    </row>
    <row r="206" spans="1:7" x14ac:dyDescent="0.25">
      <c r="A206" s="61" t="s">
        <v>687</v>
      </c>
      <c r="B206" s="61" t="s">
        <v>688</v>
      </c>
      <c r="C206" s="9" t="s">
        <v>689</v>
      </c>
      <c r="D206" s="61" t="s">
        <v>690</v>
      </c>
      <c r="E206" s="6">
        <v>310000000</v>
      </c>
      <c r="F206" s="7">
        <v>12758050</v>
      </c>
      <c r="G206" s="8">
        <f t="shared" si="6"/>
        <v>2.4589933209398099E-3</v>
      </c>
    </row>
    <row r="207" spans="1:7" ht="16.5" customHeight="1" x14ac:dyDescent="0.25">
      <c r="A207" s="25" t="s">
        <v>287</v>
      </c>
      <c r="B207" s="25"/>
      <c r="C207" s="25"/>
      <c r="D207" s="25"/>
      <c r="E207" s="6"/>
      <c r="F207" s="7">
        <f>SUM(F194:F206)</f>
        <v>211743408.10000002</v>
      </c>
      <c r="G207" s="8">
        <f t="shared" si="6"/>
        <v>4.0811536737270393E-2</v>
      </c>
    </row>
    <row r="208" spans="1:7" ht="16.5" customHeight="1" x14ac:dyDescent="0.25">
      <c r="A208" s="13"/>
      <c r="B208" s="13"/>
      <c r="C208" s="13"/>
      <c r="D208" s="13"/>
      <c r="E208" s="14"/>
      <c r="F208" s="15"/>
      <c r="G208" s="16"/>
    </row>
    <row r="209" spans="1:7" x14ac:dyDescent="0.25">
      <c r="A209" s="3" t="s">
        <v>501</v>
      </c>
    </row>
    <row r="210" spans="1:7" ht="45" customHeight="1" x14ac:dyDescent="0.25">
      <c r="A210" s="25" t="s">
        <v>3</v>
      </c>
      <c r="B210" s="25" t="s">
        <v>1</v>
      </c>
      <c r="C210" s="25" t="s">
        <v>509</v>
      </c>
      <c r="D210" s="25" t="s">
        <v>7</v>
      </c>
      <c r="E210" s="25" t="s">
        <v>5</v>
      </c>
      <c r="F210" s="25" t="s">
        <v>12</v>
      </c>
      <c r="G210" s="25" t="s">
        <v>2</v>
      </c>
    </row>
    <row r="211" spans="1:7" ht="17.25" customHeight="1" x14ac:dyDescent="0.25">
      <c r="A211" s="25" t="s">
        <v>287</v>
      </c>
      <c r="B211" s="25"/>
      <c r="C211" s="25"/>
      <c r="D211" s="25"/>
      <c r="E211" s="6"/>
      <c r="F211" s="7"/>
      <c r="G211" s="8"/>
    </row>
    <row r="213" spans="1:7" x14ac:dyDescent="0.25">
      <c r="A213" s="3" t="s">
        <v>502</v>
      </c>
    </row>
    <row r="214" spans="1:7" ht="58.5" customHeight="1" x14ac:dyDescent="0.25">
      <c r="A214" s="25" t="s">
        <v>11</v>
      </c>
      <c r="B214" s="25" t="s">
        <v>8</v>
      </c>
      <c r="C214" s="25" t="s">
        <v>9</v>
      </c>
      <c r="D214" s="25" t="s">
        <v>17</v>
      </c>
      <c r="E214" s="25" t="s">
        <v>10</v>
      </c>
      <c r="F214" s="25" t="s">
        <v>6</v>
      </c>
      <c r="G214" s="25" t="s">
        <v>2</v>
      </c>
    </row>
    <row r="215" spans="1:7" ht="17.25" customHeight="1" x14ac:dyDescent="0.25">
      <c r="A215" s="25" t="s">
        <v>287</v>
      </c>
      <c r="B215" s="25"/>
      <c r="C215" s="25"/>
      <c r="D215" s="25"/>
      <c r="E215" s="6"/>
      <c r="F215" s="7"/>
      <c r="G215" s="8"/>
    </row>
    <row r="217" spans="1:7" x14ac:dyDescent="0.25">
      <c r="A217" s="3" t="s">
        <v>503</v>
      </c>
    </row>
    <row r="218" spans="1:7" ht="42.75" customHeight="1" x14ac:dyDescent="0.25">
      <c r="A218" s="25" t="s">
        <v>15</v>
      </c>
      <c r="B218" s="25" t="s">
        <v>14</v>
      </c>
      <c r="C218" s="25" t="s">
        <v>16</v>
      </c>
      <c r="D218" s="78" t="s">
        <v>13</v>
      </c>
      <c r="E218" s="80"/>
      <c r="F218" s="25" t="s">
        <v>6</v>
      </c>
      <c r="G218" s="25" t="s">
        <v>2</v>
      </c>
    </row>
    <row r="219" spans="1:7" ht="17.25" customHeight="1" x14ac:dyDescent="0.25">
      <c r="A219" s="25" t="s">
        <v>287</v>
      </c>
      <c r="B219" s="25"/>
      <c r="C219" s="25"/>
      <c r="D219" s="78"/>
      <c r="E219" s="80"/>
      <c r="F219" s="7"/>
      <c r="G219" s="8"/>
    </row>
    <row r="221" spans="1:7" x14ac:dyDescent="0.25">
      <c r="A221" s="3" t="s">
        <v>504</v>
      </c>
    </row>
    <row r="222" spans="1:7" ht="28.5" customHeight="1" x14ac:dyDescent="0.25">
      <c r="A222" s="25" t="s">
        <v>3</v>
      </c>
      <c r="B222" s="21" t="s">
        <v>1</v>
      </c>
      <c r="C222" s="25" t="s">
        <v>509</v>
      </c>
      <c r="D222" s="78" t="s">
        <v>4</v>
      </c>
      <c r="E222" s="80"/>
      <c r="F222" s="22" t="s">
        <v>18</v>
      </c>
      <c r="G222" s="45" t="s">
        <v>2</v>
      </c>
    </row>
    <row r="223" spans="1:7" x14ac:dyDescent="0.25">
      <c r="A223" s="25" t="s">
        <v>289</v>
      </c>
      <c r="B223" s="34">
        <v>1027700167110</v>
      </c>
      <c r="C223" s="35" t="s">
        <v>514</v>
      </c>
      <c r="D223" s="100" t="s">
        <v>288</v>
      </c>
      <c r="E223" s="100"/>
      <c r="F223" s="7">
        <v>13097.15</v>
      </c>
      <c r="G223" s="8">
        <f t="shared" ref="G223:G230" si="7">F223/$F$269</f>
        <v>2.5243516347205752E-6</v>
      </c>
    </row>
    <row r="224" spans="1:7" x14ac:dyDescent="0.25">
      <c r="A224" s="25" t="s">
        <v>289</v>
      </c>
      <c r="B224" s="34">
        <v>1027700167110</v>
      </c>
      <c r="C224" s="35" t="s">
        <v>515</v>
      </c>
      <c r="D224" s="100" t="s">
        <v>288</v>
      </c>
      <c r="E224" s="100"/>
      <c r="F224" s="7">
        <v>9973.68</v>
      </c>
      <c r="G224" s="8">
        <f t="shared" si="7"/>
        <v>1.9223323709493978E-6</v>
      </c>
    </row>
    <row r="225" spans="1:7" x14ac:dyDescent="0.25">
      <c r="A225" s="25" t="s">
        <v>289</v>
      </c>
      <c r="B225" s="34">
        <v>1027700167110</v>
      </c>
      <c r="C225" s="35" t="s">
        <v>513</v>
      </c>
      <c r="D225" s="100" t="s">
        <v>288</v>
      </c>
      <c r="E225" s="100"/>
      <c r="F225" s="7">
        <v>78339.199999999997</v>
      </c>
      <c r="G225" s="8">
        <f t="shared" si="7"/>
        <v>1.5099138941120937E-5</v>
      </c>
    </row>
    <row r="226" spans="1:7" x14ac:dyDescent="0.25">
      <c r="A226" s="25" t="s">
        <v>289</v>
      </c>
      <c r="B226" s="34">
        <v>1027700167110</v>
      </c>
      <c r="C226" s="35" t="s">
        <v>512</v>
      </c>
      <c r="D226" s="100" t="s">
        <v>288</v>
      </c>
      <c r="E226" s="100"/>
      <c r="F226" s="7">
        <v>2261.36</v>
      </c>
      <c r="G226" s="8">
        <f t="shared" si="7"/>
        <v>4.3585572530601849E-7</v>
      </c>
    </row>
    <row r="227" spans="1:7" ht="30" customHeight="1" x14ac:dyDescent="0.25">
      <c r="A227" s="25" t="s">
        <v>290</v>
      </c>
      <c r="B227" s="34">
        <v>1027700167110</v>
      </c>
      <c r="C227" s="19" t="s">
        <v>599</v>
      </c>
      <c r="D227" s="90" t="s">
        <v>288</v>
      </c>
      <c r="E227" s="90"/>
      <c r="F227" s="7">
        <v>1467965.4</v>
      </c>
      <c r="G227" s="8">
        <f t="shared" si="7"/>
        <v>2.8293642946772713E-4</v>
      </c>
    </row>
    <row r="228" spans="1:7" ht="30" x14ac:dyDescent="0.25">
      <c r="A228" s="25" t="s">
        <v>290</v>
      </c>
      <c r="B228" s="34">
        <v>1027700167110</v>
      </c>
      <c r="C228" s="35" t="s">
        <v>510</v>
      </c>
      <c r="D228" s="90" t="s">
        <v>288</v>
      </c>
      <c r="E228" s="90"/>
      <c r="F228" s="7">
        <v>955186.16</v>
      </c>
      <c r="G228" s="8">
        <f t="shared" si="7"/>
        <v>1.84103086889779E-4</v>
      </c>
    </row>
    <row r="229" spans="1:7" ht="30" x14ac:dyDescent="0.25">
      <c r="A229" s="25" t="s">
        <v>290</v>
      </c>
      <c r="B229" s="34">
        <v>1027700167110</v>
      </c>
      <c r="C229" s="35" t="s">
        <v>511</v>
      </c>
      <c r="D229" s="90" t="s">
        <v>288</v>
      </c>
      <c r="E229" s="90"/>
      <c r="F229" s="7">
        <v>479289.95</v>
      </c>
      <c r="G229" s="8">
        <f t="shared" si="7"/>
        <v>9.2378599068319652E-5</v>
      </c>
    </row>
    <row r="230" spans="1:7" x14ac:dyDescent="0.25">
      <c r="A230" s="25" t="s">
        <v>287</v>
      </c>
      <c r="B230" s="99"/>
      <c r="C230" s="99"/>
      <c r="D230" s="98"/>
      <c r="E230" s="98"/>
      <c r="F230" s="7">
        <f>SUM(F223:F229)</f>
        <v>3006112.9</v>
      </c>
      <c r="G230" s="8">
        <f t="shared" si="7"/>
        <v>5.793997940979227E-4</v>
      </c>
    </row>
    <row r="232" spans="1:7" ht="15.75" x14ac:dyDescent="0.25">
      <c r="A232" s="3" t="s">
        <v>505</v>
      </c>
      <c r="B232" s="26"/>
    </row>
    <row r="233" spans="1:7" ht="30" x14ac:dyDescent="0.25">
      <c r="A233" s="25" t="s">
        <v>19</v>
      </c>
      <c r="B233" s="28" t="s">
        <v>1</v>
      </c>
      <c r="C233" s="24" t="s">
        <v>516</v>
      </c>
      <c r="D233" s="82" t="s">
        <v>520</v>
      </c>
      <c r="E233" s="83"/>
      <c r="F233" s="22" t="s">
        <v>18</v>
      </c>
      <c r="G233" s="25" t="s">
        <v>2</v>
      </c>
    </row>
    <row r="234" spans="1:7" ht="30" x14ac:dyDescent="0.25">
      <c r="A234" s="25" t="s">
        <v>289</v>
      </c>
      <c r="B234" s="36">
        <v>1027700167110</v>
      </c>
      <c r="C234" s="25" t="s">
        <v>517</v>
      </c>
      <c r="D234" s="88" t="s">
        <v>522</v>
      </c>
      <c r="E234" s="89"/>
      <c r="F234" s="40">
        <v>43327.03</v>
      </c>
      <c r="G234" s="41">
        <f t="shared" ref="G234:G240" si="8">F234/$F$269</f>
        <v>8.3508747329065796E-6</v>
      </c>
    </row>
    <row r="235" spans="1:7" ht="30" x14ac:dyDescent="0.25">
      <c r="A235" s="25" t="s">
        <v>289</v>
      </c>
      <c r="B235" s="36">
        <v>1027700167110</v>
      </c>
      <c r="C235" s="25" t="s">
        <v>517</v>
      </c>
      <c r="D235" s="88" t="s">
        <v>523</v>
      </c>
      <c r="E235" s="89"/>
      <c r="F235" s="40">
        <v>4119.62</v>
      </c>
      <c r="G235" s="41">
        <f t="shared" si="8"/>
        <v>7.9401774290036958E-7</v>
      </c>
    </row>
    <row r="236" spans="1:7" ht="30.75" customHeight="1" x14ac:dyDescent="0.25">
      <c r="A236" s="25" t="s">
        <v>289</v>
      </c>
      <c r="B236" s="36">
        <v>1027700167110</v>
      </c>
      <c r="C236" s="25" t="s">
        <v>517</v>
      </c>
      <c r="D236" s="88" t="s">
        <v>524</v>
      </c>
      <c r="E236" s="89"/>
      <c r="F236" s="40">
        <v>2602.12</v>
      </c>
      <c r="G236" s="41">
        <f t="shared" si="8"/>
        <v>5.0153398836686631E-7</v>
      </c>
    </row>
    <row r="237" spans="1:7" ht="34.5" customHeight="1" x14ac:dyDescent="0.25">
      <c r="A237" s="25" t="s">
        <v>518</v>
      </c>
      <c r="B237" s="36">
        <v>1027700067328</v>
      </c>
      <c r="C237" s="25" t="s">
        <v>518</v>
      </c>
      <c r="D237" s="88" t="s">
        <v>521</v>
      </c>
      <c r="E237" s="89"/>
      <c r="F237" s="40">
        <v>87914.3</v>
      </c>
      <c r="G237" s="41">
        <f t="shared" si="8"/>
        <v>1.6944648791555039E-5</v>
      </c>
    </row>
    <row r="238" spans="1:7" ht="30" x14ac:dyDescent="0.25">
      <c r="A238" s="25" t="s">
        <v>291</v>
      </c>
      <c r="B238" s="36">
        <v>1047796383030</v>
      </c>
      <c r="C238" s="25" t="s">
        <v>519</v>
      </c>
      <c r="D238" s="88" t="s">
        <v>525</v>
      </c>
      <c r="E238" s="89"/>
      <c r="F238" s="40">
        <v>15925.55</v>
      </c>
      <c r="G238" s="41">
        <f t="shared" si="8"/>
        <v>3.0694989502543875E-6</v>
      </c>
    </row>
    <row r="239" spans="1:7" ht="30" x14ac:dyDescent="0.25">
      <c r="A239" s="25" t="s">
        <v>291</v>
      </c>
      <c r="B239" s="36">
        <v>1047796383030</v>
      </c>
      <c r="C239" s="25" t="s">
        <v>519</v>
      </c>
      <c r="D239" s="88" t="s">
        <v>526</v>
      </c>
      <c r="E239" s="89"/>
      <c r="F239" s="40">
        <v>57088.79</v>
      </c>
      <c r="G239" s="41">
        <f t="shared" si="8"/>
        <v>1.1003323651383669E-5</v>
      </c>
    </row>
    <row r="240" spans="1:7" x14ac:dyDescent="0.25">
      <c r="A240" s="25" t="s">
        <v>287</v>
      </c>
      <c r="B240" s="81"/>
      <c r="C240" s="82"/>
      <c r="D240" s="82"/>
      <c r="E240" s="83"/>
      <c r="F240" s="7">
        <f>SUM(F234:F239)</f>
        <v>210977.41</v>
      </c>
      <c r="G240" s="8">
        <f t="shared" si="8"/>
        <v>4.0663897857366912E-5</v>
      </c>
    </row>
    <row r="242" spans="1:7" x14ac:dyDescent="0.25">
      <c r="A242" s="3" t="s">
        <v>506</v>
      </c>
    </row>
    <row r="243" spans="1:7" ht="46.5" customHeight="1" x14ac:dyDescent="0.25">
      <c r="A243" s="25" t="s">
        <v>20</v>
      </c>
      <c r="B243" s="99" t="s">
        <v>1</v>
      </c>
      <c r="C243" s="99"/>
      <c r="D243" s="99" t="s">
        <v>22</v>
      </c>
      <c r="E243" s="99"/>
      <c r="F243" s="31" t="s">
        <v>21</v>
      </c>
      <c r="G243" s="25" t="s">
        <v>2</v>
      </c>
    </row>
    <row r="244" spans="1:7" hidden="1" x14ac:dyDescent="0.25">
      <c r="A244" s="61"/>
      <c r="B244" s="91"/>
      <c r="C244" s="92"/>
      <c r="D244" s="78"/>
      <c r="E244" s="80"/>
      <c r="F244" s="37"/>
      <c r="G244" s="8"/>
    </row>
    <row r="245" spans="1:7" hidden="1" x14ac:dyDescent="0.25">
      <c r="A245" s="61"/>
      <c r="B245" s="91"/>
      <c r="C245" s="92"/>
      <c r="D245" s="78"/>
      <c r="E245" s="80"/>
      <c r="F245" s="37"/>
      <c r="G245" s="8"/>
    </row>
    <row r="246" spans="1:7" hidden="1" x14ac:dyDescent="0.25">
      <c r="A246" s="61"/>
      <c r="B246" s="91"/>
      <c r="C246" s="92"/>
      <c r="D246" s="78"/>
      <c r="E246" s="80"/>
      <c r="F246" s="37"/>
      <c r="G246" s="8"/>
    </row>
    <row r="247" spans="1:7" ht="16.5" customHeight="1" x14ac:dyDescent="0.25">
      <c r="A247" s="25" t="s">
        <v>287</v>
      </c>
      <c r="B247" s="73"/>
      <c r="C247" s="74"/>
      <c r="D247" s="78"/>
      <c r="E247" s="80"/>
      <c r="F247" s="7"/>
      <c r="G247" s="8"/>
    </row>
    <row r="249" spans="1:7" x14ac:dyDescent="0.25">
      <c r="A249" s="3" t="s">
        <v>507</v>
      </c>
    </row>
    <row r="250" spans="1:7" ht="30" customHeight="1" x14ac:dyDescent="0.25">
      <c r="A250" s="25" t="s">
        <v>23</v>
      </c>
      <c r="B250" s="78" t="s">
        <v>20</v>
      </c>
      <c r="C250" s="80"/>
      <c r="D250" s="25" t="s">
        <v>22</v>
      </c>
      <c r="E250" s="25" t="s">
        <v>24</v>
      </c>
      <c r="F250" s="25" t="s">
        <v>21</v>
      </c>
      <c r="G250" s="25" t="s">
        <v>2</v>
      </c>
    </row>
    <row r="251" spans="1:7" ht="45" customHeight="1" x14ac:dyDescent="0.25">
      <c r="A251" s="25" t="s">
        <v>292</v>
      </c>
      <c r="B251" s="73" t="s">
        <v>156</v>
      </c>
      <c r="C251" s="74"/>
      <c r="D251" s="47" t="s">
        <v>122</v>
      </c>
      <c r="E251" s="2">
        <v>36134</v>
      </c>
      <c r="F251" s="7">
        <v>35539705.880000003</v>
      </c>
      <c r="G251" s="8">
        <f>F251/$F$269</f>
        <v>6.8499417534094399E-3</v>
      </c>
    </row>
    <row r="252" spans="1:7" ht="45" customHeight="1" x14ac:dyDescent="0.25">
      <c r="A252" s="25" t="s">
        <v>292</v>
      </c>
      <c r="B252" s="73" t="s">
        <v>156</v>
      </c>
      <c r="C252" s="74"/>
      <c r="D252" s="25" t="s">
        <v>121</v>
      </c>
      <c r="E252" s="2">
        <v>2972</v>
      </c>
      <c r="F252" s="7">
        <v>2241333.04</v>
      </c>
      <c r="G252" s="8">
        <f>F252/$F$269</f>
        <v>4.319957184179181E-4</v>
      </c>
    </row>
    <row r="253" spans="1:7" ht="45" customHeight="1" x14ac:dyDescent="0.25">
      <c r="A253" s="25" t="s">
        <v>292</v>
      </c>
      <c r="B253" s="73" t="s">
        <v>156</v>
      </c>
      <c r="C253" s="74"/>
      <c r="D253" s="49" t="s">
        <v>85</v>
      </c>
      <c r="E253" s="2">
        <v>19940</v>
      </c>
      <c r="F253" s="7">
        <v>27399689.949999999</v>
      </c>
      <c r="G253" s="8">
        <f>F253/$F$269</f>
        <v>5.28103076746616E-3</v>
      </c>
    </row>
    <row r="254" spans="1:7" ht="45" customHeight="1" x14ac:dyDescent="0.25">
      <c r="A254" s="61" t="s">
        <v>292</v>
      </c>
      <c r="B254" s="73" t="s">
        <v>156</v>
      </c>
      <c r="C254" s="74"/>
      <c r="D254" s="61" t="s">
        <v>121</v>
      </c>
      <c r="E254" s="2">
        <v>2758</v>
      </c>
      <c r="F254" s="7">
        <v>2079944.99</v>
      </c>
      <c r="G254" s="8">
        <f>F254/$F$269</f>
        <v>4.0088970009775947E-4</v>
      </c>
    </row>
    <row r="255" spans="1:7" ht="45" customHeight="1" x14ac:dyDescent="0.25">
      <c r="A255" s="61" t="s">
        <v>292</v>
      </c>
      <c r="B255" s="73" t="s">
        <v>156</v>
      </c>
      <c r="C255" s="74"/>
      <c r="D255" s="61" t="s">
        <v>118</v>
      </c>
      <c r="E255" s="2">
        <v>117661</v>
      </c>
      <c r="F255" s="7">
        <v>107807340.3</v>
      </c>
      <c r="G255" s="8">
        <f t="shared" ref="G255" si="9">F255/$F$269</f>
        <v>2.0778843925677137E-2</v>
      </c>
    </row>
    <row r="256" spans="1:7" ht="45" hidden="1" customHeight="1" x14ac:dyDescent="0.25">
      <c r="A256" s="25" t="s">
        <v>292</v>
      </c>
      <c r="B256" s="73" t="s">
        <v>156</v>
      </c>
      <c r="C256" s="74"/>
      <c r="D256" s="25" t="s">
        <v>697</v>
      </c>
      <c r="E256" s="6">
        <v>0</v>
      </c>
      <c r="F256" s="7">
        <v>0</v>
      </c>
      <c r="G256" s="8">
        <f>F256/$F$269</f>
        <v>0</v>
      </c>
    </row>
    <row r="257" spans="1:7" x14ac:dyDescent="0.25">
      <c r="A257" s="25" t="s">
        <v>287</v>
      </c>
      <c r="B257" s="84"/>
      <c r="C257" s="84"/>
      <c r="D257" s="30"/>
      <c r="E257" s="1"/>
      <c r="F257" s="7">
        <f>SUM(F251:F256)</f>
        <v>175068014.16</v>
      </c>
      <c r="G257" s="8">
        <f>F257/$F$269</f>
        <v>3.3742701865068413E-2</v>
      </c>
    </row>
    <row r="259" spans="1:7" x14ac:dyDescent="0.25">
      <c r="A259" s="3" t="s">
        <v>508</v>
      </c>
    </row>
    <row r="260" spans="1:7" ht="30" x14ac:dyDescent="0.25">
      <c r="A260" s="85" t="s">
        <v>25</v>
      </c>
      <c r="B260" s="86"/>
      <c r="C260" s="86"/>
      <c r="D260" s="86"/>
      <c r="E260" s="87"/>
      <c r="F260" s="25" t="s">
        <v>21</v>
      </c>
      <c r="G260" s="25" t="s">
        <v>2</v>
      </c>
    </row>
    <row r="261" spans="1:7" hidden="1" x14ac:dyDescent="0.25">
      <c r="A261" s="50"/>
      <c r="B261" s="51"/>
      <c r="C261" s="51"/>
      <c r="D261" s="51"/>
      <c r="E261" s="52"/>
      <c r="F261" s="7"/>
      <c r="G261" s="8"/>
    </row>
    <row r="262" spans="1:7" hidden="1" x14ac:dyDescent="0.25">
      <c r="A262" s="50" t="s">
        <v>728</v>
      </c>
      <c r="B262" s="55"/>
      <c r="C262" s="51"/>
      <c r="D262" s="51"/>
      <c r="E262" s="52"/>
      <c r="F262" s="49"/>
      <c r="G262" s="8"/>
    </row>
    <row r="263" spans="1:7" ht="15" hidden="1" customHeight="1" x14ac:dyDescent="0.25">
      <c r="A263" s="75" t="s">
        <v>724</v>
      </c>
      <c r="B263" s="76"/>
      <c r="C263" s="76"/>
      <c r="D263" s="76"/>
      <c r="E263" s="77"/>
      <c r="F263" s="61"/>
      <c r="G263" s="8"/>
    </row>
    <row r="264" spans="1:7" ht="15" hidden="1" customHeight="1" x14ac:dyDescent="0.25">
      <c r="A264" s="75" t="s">
        <v>725</v>
      </c>
      <c r="B264" s="76"/>
      <c r="C264" s="76"/>
      <c r="D264" s="76"/>
      <c r="E264" s="77"/>
      <c r="F264" s="61"/>
      <c r="G264" s="8"/>
    </row>
    <row r="265" spans="1:7" ht="15" hidden="1" customHeight="1" x14ac:dyDescent="0.25">
      <c r="A265" s="75" t="s">
        <v>726</v>
      </c>
      <c r="B265" s="76"/>
      <c r="C265" s="76"/>
      <c r="D265" s="76"/>
      <c r="E265" s="77"/>
      <c r="F265" s="61"/>
      <c r="G265" s="8"/>
    </row>
    <row r="266" spans="1:7" ht="15" hidden="1" customHeight="1" x14ac:dyDescent="0.25">
      <c r="A266" s="75" t="s">
        <v>727</v>
      </c>
      <c r="B266" s="76"/>
      <c r="C266" s="76"/>
      <c r="D266" s="76"/>
      <c r="E266" s="77"/>
      <c r="F266" s="61"/>
      <c r="G266" s="8"/>
    </row>
    <row r="267" spans="1:7" ht="15" customHeight="1" x14ac:dyDescent="0.25">
      <c r="A267" s="78" t="s">
        <v>287</v>
      </c>
      <c r="B267" s="79"/>
      <c r="C267" s="79"/>
      <c r="D267" s="79"/>
      <c r="E267" s="80"/>
      <c r="F267" s="7"/>
      <c r="G267" s="8"/>
    </row>
    <row r="269" spans="1:7" x14ac:dyDescent="0.25">
      <c r="A269" s="93" t="s">
        <v>26</v>
      </c>
      <c r="B269" s="94"/>
      <c r="C269" s="94"/>
      <c r="D269" s="94"/>
      <c r="E269" s="95"/>
      <c r="F269" s="7">
        <f>F190+F211+F215+F219+F230+F240+F247+F257+F267+F207</f>
        <v>5188322347.7499981</v>
      </c>
      <c r="G269" s="8">
        <f>F269/$F$269</f>
        <v>1</v>
      </c>
    </row>
  </sheetData>
  <mergeCells count="46">
    <mergeCell ref="A269:E269"/>
    <mergeCell ref="A1:G1"/>
    <mergeCell ref="B250:C250"/>
    <mergeCell ref="D230:E230"/>
    <mergeCell ref="B243:C243"/>
    <mergeCell ref="D243:E243"/>
    <mergeCell ref="B230:C230"/>
    <mergeCell ref="D223:E223"/>
    <mergeCell ref="D218:E218"/>
    <mergeCell ref="D222:E222"/>
    <mergeCell ref="D224:E224"/>
    <mergeCell ref="D225:E225"/>
    <mergeCell ref="D227:E227"/>
    <mergeCell ref="D233:E233"/>
    <mergeCell ref="D234:E234"/>
    <mergeCell ref="D226:E226"/>
    <mergeCell ref="D219:E219"/>
    <mergeCell ref="B247:C247"/>
    <mergeCell ref="D247:E247"/>
    <mergeCell ref="D237:E237"/>
    <mergeCell ref="D238:E238"/>
    <mergeCell ref="D239:E239"/>
    <mergeCell ref="D235:E235"/>
    <mergeCell ref="D236:E236"/>
    <mergeCell ref="D228:E228"/>
    <mergeCell ref="D229:E229"/>
    <mergeCell ref="B246:C246"/>
    <mergeCell ref="D246:E246"/>
    <mergeCell ref="B244:C244"/>
    <mergeCell ref="B245:C245"/>
    <mergeCell ref="D244:E244"/>
    <mergeCell ref="D245:E245"/>
    <mergeCell ref="B254:C254"/>
    <mergeCell ref="B255:C255"/>
    <mergeCell ref="A263:E263"/>
    <mergeCell ref="A267:E267"/>
    <mergeCell ref="B240:E240"/>
    <mergeCell ref="B257:C257"/>
    <mergeCell ref="A260:E260"/>
    <mergeCell ref="A264:E264"/>
    <mergeCell ref="B253:C253"/>
    <mergeCell ref="B251:C251"/>
    <mergeCell ref="B256:C256"/>
    <mergeCell ref="B252:C252"/>
    <mergeCell ref="A265:E265"/>
    <mergeCell ref="A266:E2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6"/>
  <sheetViews>
    <sheetView topLeftCell="A191" zoomScale="80" zoomScaleNormal="80" workbookViewId="0">
      <selection activeCell="B231" sqref="B231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96" t="s">
        <v>759</v>
      </c>
      <c r="B1" s="97"/>
      <c r="C1" s="97"/>
      <c r="D1" s="97"/>
      <c r="E1" s="97"/>
      <c r="F1" s="97"/>
      <c r="G1" s="97"/>
    </row>
    <row r="2" spans="1:8" ht="18.75" x14ac:dyDescent="0.3">
      <c r="A2" s="4"/>
      <c r="B2" s="4"/>
      <c r="C2" s="4"/>
    </row>
    <row r="3" spans="1:8" x14ac:dyDescent="0.25">
      <c r="A3" s="3" t="s">
        <v>499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498</v>
      </c>
    </row>
    <row r="5" spans="1:8" ht="30" x14ac:dyDescent="0.25">
      <c r="A5" s="5" t="s">
        <v>423</v>
      </c>
      <c r="B5" s="5" t="s">
        <v>192</v>
      </c>
      <c r="C5" s="5" t="s">
        <v>193</v>
      </c>
      <c r="D5" s="5" t="s">
        <v>445</v>
      </c>
      <c r="E5" s="6">
        <v>1002</v>
      </c>
      <c r="F5" s="7">
        <v>989254.56</v>
      </c>
      <c r="G5" s="8">
        <f t="shared" ref="G5:G36" si="0">F5/$F$226</f>
        <v>6.3900925712080388E-4</v>
      </c>
      <c r="H5" s="62"/>
    </row>
    <row r="6" spans="1:8" x14ac:dyDescent="0.25">
      <c r="A6" s="5" t="s">
        <v>27</v>
      </c>
      <c r="B6" s="5" t="s">
        <v>156</v>
      </c>
      <c r="C6" s="5" t="s">
        <v>157</v>
      </c>
      <c r="D6" s="5" t="s">
        <v>654</v>
      </c>
      <c r="E6" s="6">
        <v>50900</v>
      </c>
      <c r="F6" s="7">
        <v>52080247.740000002</v>
      </c>
      <c r="G6" s="8">
        <f t="shared" si="0"/>
        <v>3.3641250457318916E-2</v>
      </c>
      <c r="H6" s="62"/>
    </row>
    <row r="7" spans="1:8" x14ac:dyDescent="0.25">
      <c r="A7" s="5" t="s">
        <v>490</v>
      </c>
      <c r="B7" s="5" t="s">
        <v>281</v>
      </c>
      <c r="C7" s="5" t="s">
        <v>282</v>
      </c>
      <c r="D7" s="5" t="s">
        <v>57</v>
      </c>
      <c r="E7" s="6">
        <v>9840</v>
      </c>
      <c r="F7" s="7">
        <v>9573434.4000000004</v>
      </c>
      <c r="G7" s="8">
        <f t="shared" si="0"/>
        <v>6.1839626031531744E-3</v>
      </c>
      <c r="H7" s="62"/>
    </row>
    <row r="8" spans="1:8" ht="30" x14ac:dyDescent="0.25">
      <c r="A8" s="72" t="s">
        <v>431</v>
      </c>
      <c r="B8" s="72" t="s">
        <v>236</v>
      </c>
      <c r="C8" s="72" t="s">
        <v>237</v>
      </c>
      <c r="D8" s="72" t="s">
        <v>453</v>
      </c>
      <c r="E8" s="6">
        <v>5530</v>
      </c>
      <c r="F8" s="7">
        <v>5555438</v>
      </c>
      <c r="G8" s="8">
        <f t="shared" si="0"/>
        <v>3.5885367153229842E-3</v>
      </c>
      <c r="H8" s="62"/>
    </row>
    <row r="9" spans="1:8" ht="23.25" customHeight="1" x14ac:dyDescent="0.25">
      <c r="A9" s="5" t="s">
        <v>362</v>
      </c>
      <c r="B9" s="5" t="s">
        <v>236</v>
      </c>
      <c r="C9" s="5" t="s">
        <v>237</v>
      </c>
      <c r="D9" s="5" t="s">
        <v>104</v>
      </c>
      <c r="E9" s="6">
        <v>333</v>
      </c>
      <c r="F9" s="7">
        <v>333666</v>
      </c>
      <c r="G9" s="8">
        <f t="shared" si="0"/>
        <v>2.1553164514750392E-4</v>
      </c>
      <c r="H9" s="62"/>
    </row>
    <row r="10" spans="1:8" x14ac:dyDescent="0.25">
      <c r="A10" s="5" t="s">
        <v>699</v>
      </c>
      <c r="B10" s="5" t="s">
        <v>156</v>
      </c>
      <c r="C10" s="5" t="s">
        <v>157</v>
      </c>
      <c r="D10" s="5" t="s">
        <v>698</v>
      </c>
      <c r="E10" s="6">
        <v>616</v>
      </c>
      <c r="F10" s="7">
        <v>620062.30000000005</v>
      </c>
      <c r="G10" s="8">
        <f t="shared" si="0"/>
        <v>4.0052941448318118E-4</v>
      </c>
      <c r="H10" s="62"/>
    </row>
    <row r="11" spans="1:8" ht="30" x14ac:dyDescent="0.25">
      <c r="A11" s="72" t="s">
        <v>312</v>
      </c>
      <c r="B11" s="72" t="s">
        <v>184</v>
      </c>
      <c r="C11" s="72" t="s">
        <v>185</v>
      </c>
      <c r="D11" s="72" t="s">
        <v>142</v>
      </c>
      <c r="E11" s="6">
        <v>24500</v>
      </c>
      <c r="F11" s="7">
        <v>24794204.329999998</v>
      </c>
      <c r="G11" s="8">
        <f t="shared" si="0"/>
        <v>1.6015823156594514E-2</v>
      </c>
      <c r="H11" s="62"/>
    </row>
    <row r="12" spans="1:8" ht="30" x14ac:dyDescent="0.25">
      <c r="A12" s="5" t="s">
        <v>395</v>
      </c>
      <c r="B12" s="5" t="s">
        <v>265</v>
      </c>
      <c r="C12" s="5" t="s">
        <v>266</v>
      </c>
      <c r="D12" s="5" t="s">
        <v>53</v>
      </c>
      <c r="E12" s="6">
        <v>48000</v>
      </c>
      <c r="F12" s="7">
        <v>48553440</v>
      </c>
      <c r="G12" s="8">
        <f t="shared" si="0"/>
        <v>3.1363108020507402E-2</v>
      </c>
      <c r="H12" s="62"/>
    </row>
    <row r="13" spans="1:8" ht="30" x14ac:dyDescent="0.25">
      <c r="A13" s="5" t="s">
        <v>434</v>
      </c>
      <c r="B13" s="5" t="s">
        <v>265</v>
      </c>
      <c r="C13" s="5" t="s">
        <v>266</v>
      </c>
      <c r="D13" s="5" t="s">
        <v>456</v>
      </c>
      <c r="E13" s="6">
        <v>12150</v>
      </c>
      <c r="F13" s="7">
        <v>12189487.5</v>
      </c>
      <c r="G13" s="8">
        <f t="shared" si="0"/>
        <v>7.8738028279175427E-3</v>
      </c>
      <c r="H13" s="62"/>
    </row>
    <row r="14" spans="1:8" ht="30" x14ac:dyDescent="0.25">
      <c r="A14" s="5" t="s">
        <v>363</v>
      </c>
      <c r="B14" s="5" t="s">
        <v>236</v>
      </c>
      <c r="C14" s="5" t="s">
        <v>237</v>
      </c>
      <c r="D14" s="5" t="s">
        <v>105</v>
      </c>
      <c r="E14" s="6">
        <v>4700</v>
      </c>
      <c r="F14" s="7">
        <v>4708930</v>
      </c>
      <c r="G14" s="8">
        <f t="shared" si="0"/>
        <v>3.0417346381843989E-3</v>
      </c>
      <c r="H14" s="62"/>
    </row>
    <row r="15" spans="1:8" ht="30" x14ac:dyDescent="0.25">
      <c r="A15" s="5" t="s">
        <v>780</v>
      </c>
      <c r="B15" s="5" t="s">
        <v>236</v>
      </c>
      <c r="C15" s="5" t="s">
        <v>237</v>
      </c>
      <c r="D15" s="5" t="s">
        <v>781</v>
      </c>
      <c r="E15" s="6">
        <v>1000</v>
      </c>
      <c r="F15" s="7">
        <v>1005000</v>
      </c>
      <c r="G15" s="8">
        <f t="shared" si="0"/>
        <v>6.491800284513299E-4</v>
      </c>
      <c r="H15" s="62"/>
    </row>
    <row r="16" spans="1:8" ht="30" x14ac:dyDescent="0.25">
      <c r="A16" s="5" t="s">
        <v>632</v>
      </c>
      <c r="B16" s="5" t="s">
        <v>192</v>
      </c>
      <c r="C16" s="5" t="s">
        <v>193</v>
      </c>
      <c r="D16" s="5" t="s">
        <v>629</v>
      </c>
      <c r="E16" s="6">
        <v>1000</v>
      </c>
      <c r="F16" s="7">
        <v>955130</v>
      </c>
      <c r="G16" s="8">
        <f t="shared" si="0"/>
        <v>6.1696648813404842E-4</v>
      </c>
      <c r="H16" s="62"/>
    </row>
    <row r="17" spans="1:8" ht="30" x14ac:dyDescent="0.25">
      <c r="A17" s="5" t="s">
        <v>432</v>
      </c>
      <c r="B17" s="5" t="s">
        <v>236</v>
      </c>
      <c r="C17" s="5" t="s">
        <v>237</v>
      </c>
      <c r="D17" s="5" t="s">
        <v>454</v>
      </c>
      <c r="E17" s="6">
        <v>100</v>
      </c>
      <c r="F17" s="7">
        <v>101622.47</v>
      </c>
      <c r="G17" s="8">
        <f t="shared" si="0"/>
        <v>6.564306265263126E-5</v>
      </c>
      <c r="H17" s="62"/>
    </row>
    <row r="18" spans="1:8" x14ac:dyDescent="0.25">
      <c r="A18" s="5" t="s">
        <v>669</v>
      </c>
      <c r="B18" s="5" t="s">
        <v>156</v>
      </c>
      <c r="C18" s="5" t="s">
        <v>157</v>
      </c>
      <c r="D18" s="5" t="s">
        <v>667</v>
      </c>
      <c r="E18" s="6">
        <v>250</v>
      </c>
      <c r="F18" s="7">
        <v>246405</v>
      </c>
      <c r="G18" s="8">
        <f t="shared" si="0"/>
        <v>1.5916537802044769E-4</v>
      </c>
      <c r="H18" s="62"/>
    </row>
    <row r="19" spans="1:8" ht="30" x14ac:dyDescent="0.25">
      <c r="A19" s="5" t="s">
        <v>369</v>
      </c>
      <c r="B19" s="5" t="s">
        <v>236</v>
      </c>
      <c r="C19" s="5" t="s">
        <v>237</v>
      </c>
      <c r="D19" s="5" t="s">
        <v>107</v>
      </c>
      <c r="E19" s="6">
        <v>140</v>
      </c>
      <c r="F19" s="7">
        <v>139897.13</v>
      </c>
      <c r="G19" s="8">
        <f t="shared" si="0"/>
        <v>9.0366589884238212E-5</v>
      </c>
      <c r="H19" s="62"/>
    </row>
    <row r="20" spans="1:8" x14ac:dyDescent="0.25">
      <c r="A20" s="5" t="s">
        <v>422</v>
      </c>
      <c r="B20" s="5" t="s">
        <v>162</v>
      </c>
      <c r="C20" s="5" t="s">
        <v>163</v>
      </c>
      <c r="D20" s="5" t="s">
        <v>444</v>
      </c>
      <c r="E20" s="6">
        <v>5000</v>
      </c>
      <c r="F20" s="7">
        <v>5034860.95</v>
      </c>
      <c r="G20" s="8">
        <f t="shared" si="0"/>
        <v>3.2522698256412835E-3</v>
      </c>
      <c r="H20" s="62"/>
    </row>
    <row r="21" spans="1:8" ht="30" x14ac:dyDescent="0.25">
      <c r="A21" s="5" t="s">
        <v>303</v>
      </c>
      <c r="B21" s="5" t="s">
        <v>172</v>
      </c>
      <c r="C21" s="5" t="s">
        <v>173</v>
      </c>
      <c r="D21" s="5" t="s">
        <v>110</v>
      </c>
      <c r="E21" s="6">
        <v>491</v>
      </c>
      <c r="F21" s="7">
        <v>491948.75</v>
      </c>
      <c r="G21" s="8">
        <f t="shared" si="0"/>
        <v>3.177744313647723E-4</v>
      </c>
      <c r="H21" s="62"/>
    </row>
    <row r="22" spans="1:8" ht="30" x14ac:dyDescent="0.25">
      <c r="A22" s="5" t="s">
        <v>365</v>
      </c>
      <c r="B22" s="5" t="s">
        <v>236</v>
      </c>
      <c r="C22" s="5" t="s">
        <v>237</v>
      </c>
      <c r="D22" s="5" t="s">
        <v>106</v>
      </c>
      <c r="E22" s="6">
        <v>4000</v>
      </c>
      <c r="F22" s="7">
        <v>4010840</v>
      </c>
      <c r="G22" s="8">
        <f t="shared" si="0"/>
        <v>2.5908032092673951E-3</v>
      </c>
      <c r="H22" s="62"/>
    </row>
    <row r="23" spans="1:8" x14ac:dyDescent="0.25">
      <c r="A23" s="5" t="s">
        <v>39</v>
      </c>
      <c r="B23" s="5" t="s">
        <v>156</v>
      </c>
      <c r="C23" s="5" t="s">
        <v>157</v>
      </c>
      <c r="D23" s="5" t="s">
        <v>122</v>
      </c>
      <c r="E23" s="6">
        <v>14500</v>
      </c>
      <c r="F23" s="7">
        <v>14960955</v>
      </c>
      <c r="G23" s="8">
        <f t="shared" si="0"/>
        <v>9.664033027421956E-3</v>
      </c>
      <c r="H23" s="62"/>
    </row>
    <row r="24" spans="1:8" ht="30" x14ac:dyDescent="0.25">
      <c r="A24" s="5" t="s">
        <v>341</v>
      </c>
      <c r="B24" s="5" t="s">
        <v>220</v>
      </c>
      <c r="C24" s="5" t="s">
        <v>221</v>
      </c>
      <c r="D24" s="5" t="s">
        <v>74</v>
      </c>
      <c r="E24" s="6">
        <v>5144</v>
      </c>
      <c r="F24" s="7">
        <v>4938702.96</v>
      </c>
      <c r="G24" s="8">
        <f t="shared" si="0"/>
        <v>3.1901565453586736E-3</v>
      </c>
      <c r="H24" s="62"/>
    </row>
    <row r="25" spans="1:8" ht="30" x14ac:dyDescent="0.25">
      <c r="A25" s="5" t="s">
        <v>380</v>
      </c>
      <c r="B25" s="5" t="s">
        <v>246</v>
      </c>
      <c r="C25" s="5" t="s">
        <v>247</v>
      </c>
      <c r="D25" s="5" t="s">
        <v>129</v>
      </c>
      <c r="E25" s="6">
        <v>1660</v>
      </c>
      <c r="F25" s="7">
        <v>1672765.4</v>
      </c>
      <c r="G25" s="8">
        <f t="shared" si="0"/>
        <v>1.080523273596418E-3</v>
      </c>
      <c r="H25" s="62"/>
    </row>
    <row r="26" spans="1:8" x14ac:dyDescent="0.25">
      <c r="A26" s="5" t="s">
        <v>42</v>
      </c>
      <c r="B26" s="5" t="s">
        <v>156</v>
      </c>
      <c r="C26" s="5" t="s">
        <v>157</v>
      </c>
      <c r="D26" s="5" t="s">
        <v>85</v>
      </c>
      <c r="E26" s="6">
        <v>9000</v>
      </c>
      <c r="F26" s="7">
        <v>13641870.74</v>
      </c>
      <c r="G26" s="8">
        <f t="shared" si="0"/>
        <v>8.8119701842015574E-3</v>
      </c>
      <c r="H26" s="62"/>
    </row>
    <row r="27" spans="1:8" ht="30" x14ac:dyDescent="0.25">
      <c r="A27" s="5" t="s">
        <v>344</v>
      </c>
      <c r="B27" s="5" t="s">
        <v>220</v>
      </c>
      <c r="C27" s="5" t="s">
        <v>221</v>
      </c>
      <c r="D27" s="5" t="s">
        <v>75</v>
      </c>
      <c r="E27" s="6">
        <v>22100</v>
      </c>
      <c r="F27" s="7">
        <v>21747284</v>
      </c>
      <c r="G27" s="8">
        <f t="shared" si="0"/>
        <v>1.4047664125232987E-2</v>
      </c>
      <c r="H27" s="62"/>
    </row>
    <row r="28" spans="1:8" ht="30" x14ac:dyDescent="0.25">
      <c r="A28" s="5" t="s">
        <v>320</v>
      </c>
      <c r="B28" s="5" t="s">
        <v>192</v>
      </c>
      <c r="C28" s="5" t="s">
        <v>193</v>
      </c>
      <c r="D28" s="5" t="s">
        <v>95</v>
      </c>
      <c r="E28" s="6">
        <v>4700</v>
      </c>
      <c r="F28" s="7">
        <v>4529711.95</v>
      </c>
      <c r="G28" s="8">
        <f t="shared" si="0"/>
        <v>2.9259686891316707E-3</v>
      </c>
      <c r="H28" s="62"/>
    </row>
    <row r="29" spans="1:8" x14ac:dyDescent="0.25">
      <c r="A29" s="5" t="s">
        <v>355</v>
      </c>
      <c r="B29" s="5" t="s">
        <v>226</v>
      </c>
      <c r="C29" s="5" t="s">
        <v>227</v>
      </c>
      <c r="D29" s="5" t="s">
        <v>82</v>
      </c>
      <c r="E29" s="6">
        <v>342</v>
      </c>
      <c r="F29" s="7">
        <v>346541.76</v>
      </c>
      <c r="G29" s="8">
        <f t="shared" si="0"/>
        <v>2.2384874588693925E-4</v>
      </c>
      <c r="H29" s="62"/>
    </row>
    <row r="30" spans="1:8" x14ac:dyDescent="0.25">
      <c r="A30" s="5" t="s">
        <v>670</v>
      </c>
      <c r="B30" s="5" t="s">
        <v>255</v>
      </c>
      <c r="C30" s="9" t="s">
        <v>256</v>
      </c>
      <c r="D30" s="5" t="s">
        <v>668</v>
      </c>
      <c r="E30" s="6">
        <v>3000</v>
      </c>
      <c r="F30" s="7">
        <v>3113880</v>
      </c>
      <c r="G30" s="8">
        <f t="shared" si="0"/>
        <v>2.0114116487502756E-3</v>
      </c>
      <c r="H30" s="62"/>
    </row>
    <row r="31" spans="1:8" ht="30" x14ac:dyDescent="0.25">
      <c r="A31" s="5" t="s">
        <v>346</v>
      </c>
      <c r="B31" s="5" t="s">
        <v>220</v>
      </c>
      <c r="C31" s="72" t="s">
        <v>221</v>
      </c>
      <c r="D31" s="5" t="s">
        <v>563</v>
      </c>
      <c r="E31" s="6">
        <v>2440</v>
      </c>
      <c r="F31" s="7">
        <v>2409257.02</v>
      </c>
      <c r="G31" s="8">
        <f t="shared" si="0"/>
        <v>1.5562602395922053E-3</v>
      </c>
      <c r="H31" s="62"/>
    </row>
    <row r="32" spans="1:8" x14ac:dyDescent="0.25">
      <c r="A32" s="5" t="s">
        <v>385</v>
      </c>
      <c r="B32" s="5" t="s">
        <v>255</v>
      </c>
      <c r="C32" s="5" t="s">
        <v>256</v>
      </c>
      <c r="D32" s="5" t="s">
        <v>139</v>
      </c>
      <c r="E32" s="6">
        <v>9220</v>
      </c>
      <c r="F32" s="7">
        <v>9437499.8000000007</v>
      </c>
      <c r="G32" s="8">
        <f t="shared" si="0"/>
        <v>6.0961556106203189E-3</v>
      </c>
      <c r="H32" s="62"/>
    </row>
    <row r="33" spans="1:8" x14ac:dyDescent="0.25">
      <c r="A33" s="5" t="s">
        <v>418</v>
      </c>
      <c r="B33" s="5" t="s">
        <v>465</v>
      </c>
      <c r="C33" s="5" t="s">
        <v>466</v>
      </c>
      <c r="D33" s="5" t="s">
        <v>440</v>
      </c>
      <c r="E33" s="6">
        <v>142</v>
      </c>
      <c r="F33" s="7">
        <v>86563.199999999997</v>
      </c>
      <c r="G33" s="8">
        <f t="shared" si="0"/>
        <v>5.5915523023719558E-5</v>
      </c>
      <c r="H33" s="62"/>
    </row>
    <row r="34" spans="1:8" x14ac:dyDescent="0.25">
      <c r="A34" s="5" t="s">
        <v>416</v>
      </c>
      <c r="B34" s="5" t="s">
        <v>158</v>
      </c>
      <c r="C34" s="5" t="s">
        <v>159</v>
      </c>
      <c r="D34" s="5" t="s">
        <v>438</v>
      </c>
      <c r="E34" s="6">
        <v>220</v>
      </c>
      <c r="F34" s="7">
        <v>144241.9</v>
      </c>
      <c r="G34" s="8">
        <f t="shared" si="0"/>
        <v>9.3173095269526247E-5</v>
      </c>
      <c r="H34" s="62"/>
    </row>
    <row r="35" spans="1:8" x14ac:dyDescent="0.25">
      <c r="A35" s="5" t="s">
        <v>41</v>
      </c>
      <c r="B35" s="5" t="s">
        <v>156</v>
      </c>
      <c r="C35" s="5" t="s">
        <v>157</v>
      </c>
      <c r="D35" s="5" t="s">
        <v>124</v>
      </c>
      <c r="E35" s="6">
        <v>23200</v>
      </c>
      <c r="F35" s="7">
        <v>23308083.5</v>
      </c>
      <c r="G35" s="8">
        <f t="shared" si="0"/>
        <v>1.5055862994702461E-2</v>
      </c>
      <c r="H35" s="62"/>
    </row>
    <row r="36" spans="1:8" x14ac:dyDescent="0.25">
      <c r="A36" s="5" t="s">
        <v>419</v>
      </c>
      <c r="B36" s="5" t="s">
        <v>467</v>
      </c>
      <c r="C36" s="5" t="s">
        <v>468</v>
      </c>
      <c r="D36" s="5" t="s">
        <v>441</v>
      </c>
      <c r="E36" s="6">
        <v>14717</v>
      </c>
      <c r="F36" s="7">
        <v>2205931.13</v>
      </c>
      <c r="G36" s="8">
        <f t="shared" si="0"/>
        <v>1.4249218246120141E-3</v>
      </c>
      <c r="H36" s="62"/>
    </row>
    <row r="37" spans="1:8" ht="30" x14ac:dyDescent="0.25">
      <c r="A37" s="5" t="s">
        <v>751</v>
      </c>
      <c r="B37" s="5" t="s">
        <v>192</v>
      </c>
      <c r="C37" s="5" t="s">
        <v>193</v>
      </c>
      <c r="D37" s="5" t="s">
        <v>752</v>
      </c>
      <c r="E37" s="6">
        <v>1535</v>
      </c>
      <c r="F37" s="7">
        <v>1501122.55</v>
      </c>
      <c r="G37" s="8">
        <f t="shared" ref="G37:G68" si="1">F37/$F$226</f>
        <v>9.6965052708252028E-4</v>
      </c>
      <c r="H37" s="62"/>
    </row>
    <row r="38" spans="1:8" ht="30" x14ac:dyDescent="0.25">
      <c r="A38" s="5" t="s">
        <v>364</v>
      </c>
      <c r="B38" s="5" t="s">
        <v>236</v>
      </c>
      <c r="C38" s="5" t="s">
        <v>237</v>
      </c>
      <c r="D38" s="5" t="s">
        <v>100</v>
      </c>
      <c r="E38" s="6">
        <v>1800</v>
      </c>
      <c r="F38" s="7">
        <v>1802649.1</v>
      </c>
      <c r="G38" s="8">
        <f t="shared" si="1"/>
        <v>1.1644216855977753E-3</v>
      </c>
      <c r="H38" s="62"/>
    </row>
    <row r="39" spans="1:8" x14ac:dyDescent="0.25">
      <c r="A39" s="5" t="s">
        <v>28</v>
      </c>
      <c r="B39" s="5" t="s">
        <v>156</v>
      </c>
      <c r="C39" s="5" t="s">
        <v>157</v>
      </c>
      <c r="D39" s="5" t="s">
        <v>111</v>
      </c>
      <c r="E39" s="6">
        <v>15000</v>
      </c>
      <c r="F39" s="7">
        <v>14796997</v>
      </c>
      <c r="G39" s="8">
        <f t="shared" si="1"/>
        <v>9.5581243118947681E-3</v>
      </c>
      <c r="H39" s="62"/>
    </row>
    <row r="40" spans="1:8" x14ac:dyDescent="0.25">
      <c r="A40" s="5" t="s">
        <v>29</v>
      </c>
      <c r="B40" s="5" t="s">
        <v>156</v>
      </c>
      <c r="C40" s="5" t="s">
        <v>157</v>
      </c>
      <c r="D40" s="5" t="s">
        <v>112</v>
      </c>
      <c r="E40" s="6">
        <v>13000</v>
      </c>
      <c r="F40" s="7">
        <v>11558690</v>
      </c>
      <c r="G40" s="8">
        <f t="shared" si="1"/>
        <v>7.466339008020002E-3</v>
      </c>
      <c r="H40" s="62"/>
    </row>
    <row r="41" spans="1:8" ht="30" x14ac:dyDescent="0.25">
      <c r="A41" s="5" t="s">
        <v>342</v>
      </c>
      <c r="B41" s="5" t="s">
        <v>220</v>
      </c>
      <c r="C41" s="5" t="s">
        <v>221</v>
      </c>
      <c r="D41" s="5" t="s">
        <v>70</v>
      </c>
      <c r="E41" s="6">
        <v>21849</v>
      </c>
      <c r="F41" s="7">
        <v>21976379.670000002</v>
      </c>
      <c r="G41" s="8">
        <f t="shared" si="1"/>
        <v>1.4195648536744107E-2</v>
      </c>
      <c r="H41" s="62"/>
    </row>
    <row r="42" spans="1:8" x14ac:dyDescent="0.25">
      <c r="A42" s="5" t="s">
        <v>373</v>
      </c>
      <c r="B42" s="5" t="s">
        <v>242</v>
      </c>
      <c r="C42" s="5" t="s">
        <v>243</v>
      </c>
      <c r="D42" s="5" t="s">
        <v>562</v>
      </c>
      <c r="E42" s="6">
        <v>5591</v>
      </c>
      <c r="F42" s="7">
        <v>5773993.4299999997</v>
      </c>
      <c r="G42" s="8">
        <f t="shared" si="1"/>
        <v>3.7297126558857628E-3</v>
      </c>
      <c r="H42" s="62"/>
    </row>
    <row r="43" spans="1:8" ht="16.5" customHeight="1" x14ac:dyDescent="0.25">
      <c r="A43" s="5" t="s">
        <v>366</v>
      </c>
      <c r="B43" s="5" t="s">
        <v>236</v>
      </c>
      <c r="C43" s="5" t="s">
        <v>237</v>
      </c>
      <c r="D43" s="5" t="s">
        <v>101</v>
      </c>
      <c r="E43" s="6">
        <v>7098</v>
      </c>
      <c r="F43" s="7">
        <v>7046397.54</v>
      </c>
      <c r="G43" s="8">
        <f t="shared" si="1"/>
        <v>4.5516224432801799E-3</v>
      </c>
      <c r="H43" s="62"/>
    </row>
    <row r="44" spans="1:8" x14ac:dyDescent="0.25">
      <c r="A44" s="5" t="s">
        <v>417</v>
      </c>
      <c r="B44" s="5" t="s">
        <v>463</v>
      </c>
      <c r="C44" s="5" t="s">
        <v>464</v>
      </c>
      <c r="D44" s="5" t="s">
        <v>439</v>
      </c>
      <c r="E44" s="6">
        <v>138</v>
      </c>
      <c r="F44" s="7">
        <v>78072.81</v>
      </c>
      <c r="G44" s="8">
        <f t="shared" si="1"/>
        <v>5.0431153250821164E-5</v>
      </c>
      <c r="H44" s="62"/>
    </row>
    <row r="45" spans="1:8" ht="30" x14ac:dyDescent="0.25">
      <c r="A45" s="5" t="s">
        <v>317</v>
      </c>
      <c r="B45" s="5" t="s">
        <v>192</v>
      </c>
      <c r="C45" s="5" t="s">
        <v>193</v>
      </c>
      <c r="D45" s="5" t="s">
        <v>91</v>
      </c>
      <c r="E45" s="6">
        <v>4737</v>
      </c>
      <c r="F45" s="7">
        <v>4643396.88</v>
      </c>
      <c r="G45" s="8">
        <f t="shared" si="1"/>
        <v>2.9994035011633993E-3</v>
      </c>
      <c r="H45" s="62"/>
    </row>
    <row r="46" spans="1:8" x14ac:dyDescent="0.25">
      <c r="A46" s="5" t="s">
        <v>354</v>
      </c>
      <c r="B46" s="5" t="s">
        <v>224</v>
      </c>
      <c r="C46" s="5" t="s">
        <v>225</v>
      </c>
      <c r="D46" s="5" t="s">
        <v>68</v>
      </c>
      <c r="E46" s="6">
        <v>19000</v>
      </c>
      <c r="F46" s="7">
        <v>7559720</v>
      </c>
      <c r="G46" s="8">
        <f t="shared" si="1"/>
        <v>4.8832032285413803E-3</v>
      </c>
      <c r="H46" s="62"/>
    </row>
    <row r="47" spans="1:8" x14ac:dyDescent="0.25">
      <c r="A47" s="5" t="s">
        <v>359</v>
      </c>
      <c r="B47" s="5" t="s">
        <v>232</v>
      </c>
      <c r="C47" s="5" t="s">
        <v>233</v>
      </c>
      <c r="D47" s="5" t="s">
        <v>79</v>
      </c>
      <c r="E47" s="6">
        <v>4973</v>
      </c>
      <c r="F47" s="7">
        <v>5009352.63</v>
      </c>
      <c r="G47" s="8">
        <f t="shared" si="1"/>
        <v>3.2357927192697951E-3</v>
      </c>
      <c r="H47" s="62"/>
    </row>
    <row r="48" spans="1:8" x14ac:dyDescent="0.25">
      <c r="A48" s="5" t="s">
        <v>603</v>
      </c>
      <c r="B48" s="5" t="s">
        <v>255</v>
      </c>
      <c r="C48" s="5" t="s">
        <v>256</v>
      </c>
      <c r="D48" s="5" t="s">
        <v>600</v>
      </c>
      <c r="E48" s="6">
        <v>4000</v>
      </c>
      <c r="F48" s="7">
        <v>3797880</v>
      </c>
      <c r="G48" s="8">
        <f t="shared" si="1"/>
        <v>2.4532416382634196E-3</v>
      </c>
      <c r="H48" s="62"/>
    </row>
    <row r="49" spans="1:8" x14ac:dyDescent="0.25">
      <c r="A49" s="61" t="s">
        <v>430</v>
      </c>
      <c r="B49" s="61" t="s">
        <v>228</v>
      </c>
      <c r="C49" s="61" t="s">
        <v>229</v>
      </c>
      <c r="D49" s="61" t="s">
        <v>452</v>
      </c>
      <c r="E49" s="6">
        <v>35000</v>
      </c>
      <c r="F49" s="7">
        <v>34832349.399999999</v>
      </c>
      <c r="G49" s="8">
        <f t="shared" si="1"/>
        <v>2.2499965745789715E-2</v>
      </c>
      <c r="H49" s="62"/>
    </row>
    <row r="50" spans="1:8" x14ac:dyDescent="0.25">
      <c r="A50" s="5" t="s">
        <v>45</v>
      </c>
      <c r="B50" s="5" t="s">
        <v>158</v>
      </c>
      <c r="C50" s="9" t="s">
        <v>159</v>
      </c>
      <c r="D50" s="5" t="s">
        <v>80</v>
      </c>
      <c r="E50" s="6">
        <v>30820</v>
      </c>
      <c r="F50" s="7">
        <v>7566465.7000000002</v>
      </c>
      <c r="G50" s="8">
        <f t="shared" si="1"/>
        <v>4.8875606153253844E-3</v>
      </c>
      <c r="H50" s="62"/>
    </row>
    <row r="51" spans="1:8" x14ac:dyDescent="0.25">
      <c r="A51" s="5" t="s">
        <v>420</v>
      </c>
      <c r="B51" s="5" t="s">
        <v>469</v>
      </c>
      <c r="C51" s="72" t="s">
        <v>470</v>
      </c>
      <c r="D51" s="5" t="s">
        <v>442</v>
      </c>
      <c r="E51" s="6">
        <v>14650</v>
      </c>
      <c r="F51" s="7">
        <v>10987060.5</v>
      </c>
      <c r="G51" s="8">
        <f t="shared" si="1"/>
        <v>7.0970947741159033E-3</v>
      </c>
      <c r="H51" s="62"/>
    </row>
    <row r="52" spans="1:8" ht="30" x14ac:dyDescent="0.25">
      <c r="A52" s="5" t="s">
        <v>347</v>
      </c>
      <c r="B52" s="5" t="s">
        <v>220</v>
      </c>
      <c r="C52" s="5" t="s">
        <v>221</v>
      </c>
      <c r="D52" s="5" t="s">
        <v>71</v>
      </c>
      <c r="E52" s="6">
        <v>6200</v>
      </c>
      <c r="F52" s="7">
        <v>6196502.8899999997</v>
      </c>
      <c r="G52" s="8">
        <f t="shared" si="1"/>
        <v>4.0026327586357687E-3</v>
      </c>
      <c r="H52" s="62"/>
    </row>
    <row r="53" spans="1:8" ht="30" x14ac:dyDescent="0.25">
      <c r="A53" s="5" t="s">
        <v>367</v>
      </c>
      <c r="B53" s="5" t="s">
        <v>236</v>
      </c>
      <c r="C53" s="5" t="s">
        <v>237</v>
      </c>
      <c r="D53" s="5" t="s">
        <v>102</v>
      </c>
      <c r="E53" s="6">
        <v>5410</v>
      </c>
      <c r="F53" s="7">
        <v>5426067.7000000002</v>
      </c>
      <c r="G53" s="8">
        <f t="shared" si="1"/>
        <v>3.504969934193873E-3</v>
      </c>
      <c r="H53" s="62"/>
    </row>
    <row r="54" spans="1:8" x14ac:dyDescent="0.25">
      <c r="A54" s="47" t="s">
        <v>712</v>
      </c>
      <c r="B54" s="47" t="s">
        <v>156</v>
      </c>
      <c r="C54" s="47" t="s">
        <v>157</v>
      </c>
      <c r="D54" s="47" t="s">
        <v>697</v>
      </c>
      <c r="E54" s="6">
        <v>8000</v>
      </c>
      <c r="F54" s="7">
        <v>7108660</v>
      </c>
      <c r="G54" s="8">
        <f t="shared" si="1"/>
        <v>4.5918408965679907E-3</v>
      </c>
      <c r="H54" s="62"/>
    </row>
    <row r="55" spans="1:8" x14ac:dyDescent="0.25">
      <c r="A55" s="5" t="s">
        <v>424</v>
      </c>
      <c r="B55" s="5" t="s">
        <v>198</v>
      </c>
      <c r="C55" s="5" t="s">
        <v>199</v>
      </c>
      <c r="D55" s="5" t="s">
        <v>446</v>
      </c>
      <c r="E55" s="6">
        <v>20000</v>
      </c>
      <c r="F55" s="7">
        <v>18537400</v>
      </c>
      <c r="G55" s="8">
        <f t="shared" si="1"/>
        <v>1.1974238666083267E-2</v>
      </c>
      <c r="H55" s="62"/>
    </row>
    <row r="56" spans="1:8" x14ac:dyDescent="0.25">
      <c r="A56" s="5" t="s">
        <v>426</v>
      </c>
      <c r="B56" s="5" t="s">
        <v>198</v>
      </c>
      <c r="C56" s="5" t="s">
        <v>199</v>
      </c>
      <c r="D56" s="5" t="s">
        <v>448</v>
      </c>
      <c r="E56" s="6">
        <v>5500</v>
      </c>
      <c r="F56" s="7">
        <v>5270485</v>
      </c>
      <c r="G56" s="8">
        <f t="shared" si="1"/>
        <v>3.4044712460221962E-3</v>
      </c>
      <c r="H56" s="62"/>
    </row>
    <row r="57" spans="1:8" ht="30" x14ac:dyDescent="0.25">
      <c r="A57" s="5" t="s">
        <v>368</v>
      </c>
      <c r="B57" s="5" t="s">
        <v>236</v>
      </c>
      <c r="C57" s="5" t="s">
        <v>237</v>
      </c>
      <c r="D57" s="5" t="s">
        <v>103</v>
      </c>
      <c r="E57" s="6">
        <v>12170</v>
      </c>
      <c r="F57" s="7">
        <v>11761088</v>
      </c>
      <c r="G57" s="8">
        <f t="shared" si="1"/>
        <v>7.5970780521976066E-3</v>
      </c>
      <c r="H57" s="62"/>
    </row>
    <row r="58" spans="1:8" x14ac:dyDescent="0.25">
      <c r="A58" s="5" t="s">
        <v>353</v>
      </c>
      <c r="B58" s="5" t="s">
        <v>222</v>
      </c>
      <c r="C58" s="5" t="s">
        <v>223</v>
      </c>
      <c r="D58" s="5" t="s">
        <v>65</v>
      </c>
      <c r="E58" s="6">
        <v>30048</v>
      </c>
      <c r="F58" s="7">
        <v>29092173.120000001</v>
      </c>
      <c r="G58" s="8">
        <f t="shared" si="1"/>
        <v>1.8792097287316036E-2</v>
      </c>
      <c r="H58" s="62"/>
    </row>
    <row r="59" spans="1:8" x14ac:dyDescent="0.25">
      <c r="A59" s="5" t="s">
        <v>376</v>
      </c>
      <c r="B59" s="5" t="s">
        <v>242</v>
      </c>
      <c r="C59" s="5" t="s">
        <v>243</v>
      </c>
      <c r="D59" s="5" t="s">
        <v>125</v>
      </c>
      <c r="E59" s="6">
        <v>23998</v>
      </c>
      <c r="F59" s="7">
        <v>23111033.920000002</v>
      </c>
      <c r="G59" s="8">
        <f t="shared" si="1"/>
        <v>1.4928578763905723E-2</v>
      </c>
      <c r="H59" s="62"/>
    </row>
    <row r="60" spans="1:8" x14ac:dyDescent="0.25">
      <c r="A60" s="61" t="s">
        <v>43</v>
      </c>
      <c r="B60" s="61" t="s">
        <v>156</v>
      </c>
      <c r="C60" s="61" t="s">
        <v>157</v>
      </c>
      <c r="D60" s="61" t="s">
        <v>86</v>
      </c>
      <c r="E60" s="6">
        <v>50324</v>
      </c>
      <c r="F60" s="7">
        <v>65536308.75</v>
      </c>
      <c r="G60" s="8">
        <f t="shared" si="1"/>
        <v>4.2333196794945412E-2</v>
      </c>
      <c r="H60" s="62"/>
    </row>
    <row r="61" spans="1:8" x14ac:dyDescent="0.25">
      <c r="A61" s="5" t="s">
        <v>604</v>
      </c>
      <c r="B61" s="5" t="s">
        <v>271</v>
      </c>
      <c r="C61" s="5" t="s">
        <v>272</v>
      </c>
      <c r="D61" s="5" t="s">
        <v>601</v>
      </c>
      <c r="E61" s="6">
        <v>3000</v>
      </c>
      <c r="F61" s="7">
        <v>2921970</v>
      </c>
      <c r="G61" s="8">
        <f t="shared" si="1"/>
        <v>1.8874473310785396E-3</v>
      </c>
      <c r="H61" s="62"/>
    </row>
    <row r="62" spans="1:8" ht="30" x14ac:dyDescent="0.25">
      <c r="A62" s="38" t="s">
        <v>319</v>
      </c>
      <c r="B62" s="38" t="s">
        <v>192</v>
      </c>
      <c r="C62" s="38" t="s">
        <v>193</v>
      </c>
      <c r="D62" s="38" t="s">
        <v>92</v>
      </c>
      <c r="E62" s="6">
        <v>630</v>
      </c>
      <c r="F62" s="7">
        <v>624734.19999999995</v>
      </c>
      <c r="G62" s="8">
        <f t="shared" si="1"/>
        <v>4.0354722958260572E-4</v>
      </c>
      <c r="H62" s="62"/>
    </row>
    <row r="63" spans="1:8" ht="30" x14ac:dyDescent="0.25">
      <c r="A63" s="54" t="s">
        <v>321</v>
      </c>
      <c r="B63" s="54" t="s">
        <v>192</v>
      </c>
      <c r="C63" s="54" t="s">
        <v>193</v>
      </c>
      <c r="D63" s="54" t="s">
        <v>93</v>
      </c>
      <c r="E63" s="6">
        <v>2000</v>
      </c>
      <c r="F63" s="7">
        <v>1893000</v>
      </c>
      <c r="G63" s="8">
        <f t="shared" si="1"/>
        <v>1.2227838744859377E-3</v>
      </c>
      <c r="H63" s="62"/>
    </row>
    <row r="64" spans="1:8" ht="30" x14ac:dyDescent="0.25">
      <c r="A64" s="54" t="s">
        <v>301</v>
      </c>
      <c r="B64" s="54" t="s">
        <v>172</v>
      </c>
      <c r="C64" s="54" t="s">
        <v>173</v>
      </c>
      <c r="D64" s="54" t="s">
        <v>108</v>
      </c>
      <c r="E64" s="6">
        <v>9500</v>
      </c>
      <c r="F64" s="7">
        <v>9616280</v>
      </c>
      <c r="G64" s="8">
        <f t="shared" si="1"/>
        <v>6.2116387303442332E-3</v>
      </c>
      <c r="H64" s="62"/>
    </row>
    <row r="65" spans="1:8" ht="30" x14ac:dyDescent="0.25">
      <c r="A65" s="61" t="s">
        <v>387</v>
      </c>
      <c r="B65" s="61" t="s">
        <v>259</v>
      </c>
      <c r="C65" s="61" t="s">
        <v>260</v>
      </c>
      <c r="D65" s="61" t="s">
        <v>141</v>
      </c>
      <c r="E65" s="6">
        <v>5735</v>
      </c>
      <c r="F65" s="7">
        <v>5736032.2999999998</v>
      </c>
      <c r="G65" s="8">
        <f t="shared" si="1"/>
        <v>3.7051916534445242E-3</v>
      </c>
      <c r="H65" s="62"/>
    </row>
    <row r="66" spans="1:8" x14ac:dyDescent="0.25">
      <c r="A66" s="5" t="s">
        <v>32</v>
      </c>
      <c r="B66" s="5" t="s">
        <v>156</v>
      </c>
      <c r="C66" s="5" t="s">
        <v>157</v>
      </c>
      <c r="D66" s="61" t="s">
        <v>115</v>
      </c>
      <c r="E66" s="6">
        <v>40000</v>
      </c>
      <c r="F66" s="7">
        <v>37935600</v>
      </c>
      <c r="G66" s="8">
        <f t="shared" si="1"/>
        <v>2.4504511330664946E-2</v>
      </c>
      <c r="H66" s="62"/>
    </row>
    <row r="67" spans="1:8" x14ac:dyDescent="0.25">
      <c r="A67" s="5" t="s">
        <v>33</v>
      </c>
      <c r="B67" s="5" t="s">
        <v>156</v>
      </c>
      <c r="C67" s="5" t="s">
        <v>157</v>
      </c>
      <c r="D67" s="38" t="s">
        <v>116</v>
      </c>
      <c r="E67" s="6">
        <v>74300</v>
      </c>
      <c r="F67" s="7">
        <v>72799140</v>
      </c>
      <c r="G67" s="8">
        <f t="shared" si="1"/>
        <v>4.7024624653166515E-2</v>
      </c>
      <c r="H67" s="62"/>
    </row>
    <row r="68" spans="1:8" x14ac:dyDescent="0.25">
      <c r="A68" s="54" t="s">
        <v>307</v>
      </c>
      <c r="B68" s="54" t="s">
        <v>176</v>
      </c>
      <c r="C68" s="54" t="s">
        <v>177</v>
      </c>
      <c r="D68" s="72" t="s">
        <v>136</v>
      </c>
      <c r="E68" s="6">
        <v>23000</v>
      </c>
      <c r="F68" s="7">
        <v>23951050</v>
      </c>
      <c r="G68" s="8">
        <f t="shared" si="1"/>
        <v>1.5471187383521616E-2</v>
      </c>
      <c r="H68" s="62"/>
    </row>
    <row r="69" spans="1:8" ht="30" x14ac:dyDescent="0.25">
      <c r="A69" s="54" t="s">
        <v>435</v>
      </c>
      <c r="B69" s="54" t="s">
        <v>545</v>
      </c>
      <c r="C69" s="61" t="s">
        <v>268</v>
      </c>
      <c r="D69" s="59" t="s">
        <v>457</v>
      </c>
      <c r="E69" s="6">
        <v>20720</v>
      </c>
      <c r="F69" s="7">
        <v>21215355.199999999</v>
      </c>
      <c r="G69" s="8">
        <f t="shared" ref="G69:G100" si="2">F69/$F$226</f>
        <v>1.37040645694936E-2</v>
      </c>
      <c r="H69" s="62"/>
    </row>
    <row r="70" spans="1:8" x14ac:dyDescent="0.25">
      <c r="A70" s="5" t="s">
        <v>34</v>
      </c>
      <c r="B70" s="5" t="s">
        <v>156</v>
      </c>
      <c r="C70" s="5" t="s">
        <v>157</v>
      </c>
      <c r="D70" s="71" t="s">
        <v>117</v>
      </c>
      <c r="E70" s="6">
        <v>10000</v>
      </c>
      <c r="F70" s="7">
        <v>9030800</v>
      </c>
      <c r="G70" s="8">
        <f t="shared" si="2"/>
        <v>5.8334477621276313E-3</v>
      </c>
      <c r="H70" s="62"/>
    </row>
    <row r="71" spans="1:8" ht="30" x14ac:dyDescent="0.25">
      <c r="A71" s="5" t="s">
        <v>378</v>
      </c>
      <c r="B71" s="5" t="s">
        <v>244</v>
      </c>
      <c r="C71" s="5" t="s">
        <v>245</v>
      </c>
      <c r="D71" s="5" t="s">
        <v>127</v>
      </c>
      <c r="E71" s="6">
        <v>11500</v>
      </c>
      <c r="F71" s="7">
        <v>11788995</v>
      </c>
      <c r="G71" s="8">
        <f t="shared" si="2"/>
        <v>7.6151045865796869E-3</v>
      </c>
      <c r="H71" s="62"/>
    </row>
    <row r="72" spans="1:8" x14ac:dyDescent="0.25">
      <c r="A72" s="5" t="s">
        <v>383</v>
      </c>
      <c r="B72" s="5" t="s">
        <v>250</v>
      </c>
      <c r="C72" s="5" t="s">
        <v>251</v>
      </c>
      <c r="D72" s="5" t="s">
        <v>133</v>
      </c>
      <c r="E72" s="6">
        <v>4545</v>
      </c>
      <c r="F72" s="7">
        <v>4549408.6500000004</v>
      </c>
      <c r="G72" s="8">
        <f t="shared" si="2"/>
        <v>2.9386917779539567E-3</v>
      </c>
      <c r="H72" s="62"/>
    </row>
    <row r="73" spans="1:8" x14ac:dyDescent="0.25">
      <c r="A73" s="5" t="s">
        <v>35</v>
      </c>
      <c r="B73" s="5" t="s">
        <v>156</v>
      </c>
      <c r="C73" s="5" t="s">
        <v>157</v>
      </c>
      <c r="D73" s="5" t="s">
        <v>118</v>
      </c>
      <c r="E73" s="6">
        <v>14500</v>
      </c>
      <c r="F73" s="7">
        <v>13390025</v>
      </c>
      <c r="G73" s="8">
        <f t="shared" si="2"/>
        <v>8.6492903586706648E-3</v>
      </c>
      <c r="H73" s="62"/>
    </row>
    <row r="74" spans="1:8" ht="30" x14ac:dyDescent="0.25">
      <c r="A74" s="54" t="s">
        <v>349</v>
      </c>
      <c r="B74" s="54" t="s">
        <v>220</v>
      </c>
      <c r="C74" s="54" t="s">
        <v>221</v>
      </c>
      <c r="D74" s="54" t="s">
        <v>73</v>
      </c>
      <c r="E74" s="6">
        <v>1973</v>
      </c>
      <c r="F74" s="7">
        <v>1953842.17</v>
      </c>
      <c r="G74" s="8">
        <f t="shared" si="2"/>
        <v>1.2620848910547345E-3</v>
      </c>
      <c r="H74" s="62"/>
    </row>
    <row r="75" spans="1:8" x14ac:dyDescent="0.25">
      <c r="A75" s="5" t="s">
        <v>357</v>
      </c>
      <c r="B75" s="5" t="s">
        <v>228</v>
      </c>
      <c r="C75" s="5" t="s">
        <v>229</v>
      </c>
      <c r="D75" s="5" t="s">
        <v>83</v>
      </c>
      <c r="E75" s="6">
        <v>2000</v>
      </c>
      <c r="F75" s="7">
        <v>1881840</v>
      </c>
      <c r="G75" s="8">
        <f t="shared" si="2"/>
        <v>1.2155750693938813E-3</v>
      </c>
      <c r="H75" s="62"/>
    </row>
    <row r="76" spans="1:8" x14ac:dyDescent="0.25">
      <c r="A76" s="5" t="s">
        <v>403</v>
      </c>
      <c r="B76" s="5" t="s">
        <v>271</v>
      </c>
      <c r="C76" s="5" t="s">
        <v>272</v>
      </c>
      <c r="D76" s="5" t="s">
        <v>130</v>
      </c>
      <c r="E76" s="6">
        <v>1000</v>
      </c>
      <c r="F76" s="7">
        <v>1027370</v>
      </c>
      <c r="G76" s="8">
        <f t="shared" si="2"/>
        <v>6.6362993614929632E-4</v>
      </c>
      <c r="H76" s="62"/>
    </row>
    <row r="77" spans="1:8" ht="30" x14ac:dyDescent="0.25">
      <c r="A77" s="5" t="s">
        <v>436</v>
      </c>
      <c r="B77" s="5" t="s">
        <v>477</v>
      </c>
      <c r="C77" s="5" t="s">
        <v>478</v>
      </c>
      <c r="D77" s="5" t="s">
        <v>458</v>
      </c>
      <c r="E77" s="6">
        <v>3500</v>
      </c>
      <c r="F77" s="7">
        <v>3534334.48</v>
      </c>
      <c r="G77" s="8">
        <f t="shared" si="2"/>
        <v>2.2830043365999167E-3</v>
      </c>
      <c r="H77" s="62"/>
    </row>
    <row r="78" spans="1:8" ht="30" x14ac:dyDescent="0.25">
      <c r="A78" s="5" t="s">
        <v>591</v>
      </c>
      <c r="B78" s="5" t="s">
        <v>164</v>
      </c>
      <c r="C78" s="38" t="s">
        <v>165</v>
      </c>
      <c r="D78" s="5" t="s">
        <v>587</v>
      </c>
      <c r="E78" s="6">
        <v>6200</v>
      </c>
      <c r="F78" s="7">
        <v>6309952</v>
      </c>
      <c r="G78" s="8">
        <f t="shared" si="2"/>
        <v>4.0759152426731596E-3</v>
      </c>
      <c r="H78" s="62"/>
    </row>
    <row r="79" spans="1:8" ht="30" x14ac:dyDescent="0.25">
      <c r="A79" s="5" t="s">
        <v>398</v>
      </c>
      <c r="B79" s="5" t="s">
        <v>545</v>
      </c>
      <c r="C79" s="32" t="s">
        <v>268</v>
      </c>
      <c r="D79" s="5" t="s">
        <v>51</v>
      </c>
      <c r="E79" s="6">
        <v>20548</v>
      </c>
      <c r="F79" s="7">
        <v>20844507.640000001</v>
      </c>
      <c r="G79" s="8">
        <f t="shared" si="2"/>
        <v>1.3464515485362351E-2</v>
      </c>
      <c r="H79" s="62"/>
    </row>
    <row r="80" spans="1:8" x14ac:dyDescent="0.25">
      <c r="A80" s="5" t="s">
        <v>737</v>
      </c>
      <c r="B80" s="5" t="s">
        <v>738</v>
      </c>
      <c r="C80" s="9" t="s">
        <v>736</v>
      </c>
      <c r="D80" s="5" t="s">
        <v>735</v>
      </c>
      <c r="E80" s="6">
        <v>3000</v>
      </c>
      <c r="F80" s="7">
        <v>3016560</v>
      </c>
      <c r="G80" s="8">
        <f t="shared" si="2"/>
        <v>1.9485477677862126E-3</v>
      </c>
      <c r="H80" s="62"/>
    </row>
    <row r="81" spans="1:8" x14ac:dyDescent="0.25">
      <c r="A81" s="5" t="s">
        <v>701</v>
      </c>
      <c r="B81" s="5" t="s">
        <v>156</v>
      </c>
      <c r="C81" s="72" t="s">
        <v>157</v>
      </c>
      <c r="D81" s="61" t="s">
        <v>700</v>
      </c>
      <c r="E81" s="6">
        <v>30000</v>
      </c>
      <c r="F81" s="7">
        <v>30678249.73</v>
      </c>
      <c r="G81" s="8">
        <f t="shared" si="2"/>
        <v>1.9816623912993436E-2</v>
      </c>
      <c r="H81" s="62"/>
    </row>
    <row r="82" spans="1:8" ht="30" x14ac:dyDescent="0.25">
      <c r="A82" s="5" t="s">
        <v>379</v>
      </c>
      <c r="B82" s="5" t="s">
        <v>244</v>
      </c>
      <c r="C82" s="5" t="s">
        <v>245</v>
      </c>
      <c r="D82" s="5" t="s">
        <v>128</v>
      </c>
      <c r="E82" s="6">
        <v>23500</v>
      </c>
      <c r="F82" s="7">
        <v>23648520</v>
      </c>
      <c r="G82" s="8">
        <f t="shared" si="2"/>
        <v>1.5275768046200839E-2</v>
      </c>
      <c r="H82" s="62"/>
    </row>
    <row r="83" spans="1:8" x14ac:dyDescent="0.25">
      <c r="A83" s="5" t="s">
        <v>402</v>
      </c>
      <c r="B83" s="5" t="s">
        <v>269</v>
      </c>
      <c r="C83" s="5" t="s">
        <v>270</v>
      </c>
      <c r="D83" s="5" t="s">
        <v>98</v>
      </c>
      <c r="E83" s="6">
        <v>15000</v>
      </c>
      <c r="F83" s="7">
        <v>14863024.199999999</v>
      </c>
      <c r="G83" s="8">
        <f t="shared" si="2"/>
        <v>9.6007746000286599E-3</v>
      </c>
      <c r="H83" s="62"/>
    </row>
    <row r="84" spans="1:8" x14ac:dyDescent="0.25">
      <c r="A84" s="5" t="s">
        <v>428</v>
      </c>
      <c r="B84" s="5" t="s">
        <v>214</v>
      </c>
      <c r="C84" s="5" t="s">
        <v>215</v>
      </c>
      <c r="D84" s="5" t="s">
        <v>450</v>
      </c>
      <c r="E84" s="6">
        <v>39</v>
      </c>
      <c r="F84" s="7">
        <v>38802.660000000003</v>
      </c>
      <c r="G84" s="8">
        <f t="shared" si="2"/>
        <v>2.5064588977897794E-5</v>
      </c>
      <c r="H84" s="62"/>
    </row>
    <row r="85" spans="1:8" x14ac:dyDescent="0.25">
      <c r="A85" s="5" t="s">
        <v>308</v>
      </c>
      <c r="B85" s="5" t="s">
        <v>178</v>
      </c>
      <c r="C85" s="5" t="s">
        <v>179</v>
      </c>
      <c r="D85" s="5" t="s">
        <v>137</v>
      </c>
      <c r="E85" s="6">
        <v>3550</v>
      </c>
      <c r="F85" s="7">
        <v>3526996</v>
      </c>
      <c r="G85" s="8">
        <f t="shared" si="2"/>
        <v>2.2782640434106734E-3</v>
      </c>
      <c r="H85" s="62"/>
    </row>
    <row r="86" spans="1:8" ht="30" x14ac:dyDescent="0.25">
      <c r="A86" s="5" t="s">
        <v>350</v>
      </c>
      <c r="B86" s="5" t="s">
        <v>220</v>
      </c>
      <c r="C86" s="5" t="s">
        <v>221</v>
      </c>
      <c r="D86" s="5" t="s">
        <v>574</v>
      </c>
      <c r="E86" s="6">
        <v>3000</v>
      </c>
      <c r="F86" s="7">
        <v>2272800</v>
      </c>
      <c r="G86" s="8">
        <f t="shared" si="2"/>
        <v>1.4681157897156044E-3</v>
      </c>
      <c r="H86" s="62"/>
    </row>
    <row r="87" spans="1:8" x14ac:dyDescent="0.25">
      <c r="A87" s="5" t="s">
        <v>686</v>
      </c>
      <c r="B87" s="5" t="s">
        <v>228</v>
      </c>
      <c r="C87" s="5" t="s">
        <v>229</v>
      </c>
      <c r="D87" s="5" t="s">
        <v>685</v>
      </c>
      <c r="E87" s="6">
        <v>2500</v>
      </c>
      <c r="F87" s="7">
        <v>2413800</v>
      </c>
      <c r="G87" s="8">
        <f t="shared" si="2"/>
        <v>1.5591947787819106E-3</v>
      </c>
      <c r="H87" s="62"/>
    </row>
    <row r="88" spans="1:8" ht="30" x14ac:dyDescent="0.25">
      <c r="A88" s="5" t="s">
        <v>733</v>
      </c>
      <c r="B88" s="5" t="s">
        <v>172</v>
      </c>
      <c r="C88" s="5" t="s">
        <v>173</v>
      </c>
      <c r="D88" s="5" t="s">
        <v>734</v>
      </c>
      <c r="E88" s="6">
        <v>1000</v>
      </c>
      <c r="F88" s="7">
        <v>967550</v>
      </c>
      <c r="G88" s="8">
        <f t="shared" si="2"/>
        <v>6.2498919057520823E-4</v>
      </c>
      <c r="H88" s="62"/>
    </row>
    <row r="89" spans="1:8" x14ac:dyDescent="0.25">
      <c r="A89" s="5" t="s">
        <v>351</v>
      </c>
      <c r="B89" s="5" t="s">
        <v>222</v>
      </c>
      <c r="C89" s="5" t="s">
        <v>223</v>
      </c>
      <c r="D89" s="5" t="s">
        <v>66</v>
      </c>
      <c r="E89" s="6">
        <v>2813</v>
      </c>
      <c r="F89" s="7">
        <v>2640197.41</v>
      </c>
      <c r="G89" s="8">
        <f t="shared" si="2"/>
        <v>1.7054362484984354E-3</v>
      </c>
      <c r="H89" s="62"/>
    </row>
    <row r="90" spans="1:8" ht="30" x14ac:dyDescent="0.25">
      <c r="A90" s="5" t="s">
        <v>305</v>
      </c>
      <c r="B90" s="5" t="s">
        <v>172</v>
      </c>
      <c r="C90" s="5" t="s">
        <v>173</v>
      </c>
      <c r="D90" s="5" t="s">
        <v>109</v>
      </c>
      <c r="E90" s="6">
        <v>5000</v>
      </c>
      <c r="F90" s="7">
        <v>4799050</v>
      </c>
      <c r="G90" s="8">
        <f t="shared" si="2"/>
        <v>3.0999476771535867E-3</v>
      </c>
      <c r="H90" s="62"/>
    </row>
    <row r="91" spans="1:8" x14ac:dyDescent="0.25">
      <c r="A91" s="5" t="s">
        <v>636</v>
      </c>
      <c r="B91" s="5" t="s">
        <v>182</v>
      </c>
      <c r="C91" s="5" t="s">
        <v>183</v>
      </c>
      <c r="D91" s="5" t="s">
        <v>635</v>
      </c>
      <c r="E91" s="6">
        <v>1499</v>
      </c>
      <c r="F91" s="7">
        <v>1370310.85</v>
      </c>
      <c r="G91" s="8">
        <f t="shared" si="2"/>
        <v>8.851526732240459E-4</v>
      </c>
      <c r="H91" s="62"/>
    </row>
    <row r="92" spans="1:8" x14ac:dyDescent="0.25">
      <c r="A92" s="5" t="s">
        <v>779</v>
      </c>
      <c r="B92" s="5" t="s">
        <v>281</v>
      </c>
      <c r="C92" s="5" t="s">
        <v>282</v>
      </c>
      <c r="D92" s="5" t="s">
        <v>60</v>
      </c>
      <c r="E92" s="6">
        <v>136</v>
      </c>
      <c r="F92" s="7">
        <v>118710.32</v>
      </c>
      <c r="G92" s="8">
        <f t="shared" si="2"/>
        <v>7.668096409459351E-5</v>
      </c>
      <c r="H92" s="62"/>
    </row>
    <row r="93" spans="1:8" x14ac:dyDescent="0.25">
      <c r="A93" s="5" t="s">
        <v>37</v>
      </c>
      <c r="B93" s="5" t="s">
        <v>156</v>
      </c>
      <c r="C93" s="5" t="s">
        <v>157</v>
      </c>
      <c r="D93" s="5" t="s">
        <v>120</v>
      </c>
      <c r="E93" s="6">
        <v>22100</v>
      </c>
      <c r="F93" s="7">
        <v>18800691</v>
      </c>
      <c r="G93" s="8">
        <f t="shared" si="2"/>
        <v>1.2144311560482251E-2</v>
      </c>
      <c r="H93" s="62"/>
    </row>
    <row r="94" spans="1:8" x14ac:dyDescent="0.25">
      <c r="A94" s="5" t="s">
        <v>314</v>
      </c>
      <c r="B94" s="5" t="s">
        <v>188</v>
      </c>
      <c r="C94" s="5" t="s">
        <v>189</v>
      </c>
      <c r="D94" s="5" t="s">
        <v>143</v>
      </c>
      <c r="E94" s="6">
        <v>2350</v>
      </c>
      <c r="F94" s="7">
        <v>2250477.5</v>
      </c>
      <c r="G94" s="8">
        <f t="shared" si="2"/>
        <v>1.4536965646557987E-3</v>
      </c>
      <c r="H94" s="62"/>
    </row>
    <row r="95" spans="1:8" x14ac:dyDescent="0.25">
      <c r="A95" s="5" t="s">
        <v>429</v>
      </c>
      <c r="B95" s="5" t="s">
        <v>473</v>
      </c>
      <c r="C95" s="5" t="s">
        <v>474</v>
      </c>
      <c r="D95" s="5" t="s">
        <v>451</v>
      </c>
      <c r="E95" s="6">
        <v>2314</v>
      </c>
      <c r="F95" s="7">
        <v>2222597</v>
      </c>
      <c r="G95" s="8">
        <f t="shared" si="2"/>
        <v>1.4356871479560601E-3</v>
      </c>
      <c r="H95" s="62"/>
    </row>
    <row r="96" spans="1:8" x14ac:dyDescent="0.25">
      <c r="A96" s="5" t="s">
        <v>633</v>
      </c>
      <c r="B96" s="5" t="s">
        <v>156</v>
      </c>
      <c r="C96" s="5" t="s">
        <v>157</v>
      </c>
      <c r="D96" s="5" t="s">
        <v>630</v>
      </c>
      <c r="E96" s="6">
        <v>2750</v>
      </c>
      <c r="F96" s="7">
        <v>2799550</v>
      </c>
      <c r="G96" s="8">
        <f t="shared" si="2"/>
        <v>1.8083700981601199E-3</v>
      </c>
      <c r="H96" s="62"/>
    </row>
    <row r="97" spans="1:8" x14ac:dyDescent="0.25">
      <c r="A97" s="5" t="s">
        <v>335</v>
      </c>
      <c r="B97" s="5" t="s">
        <v>214</v>
      </c>
      <c r="C97" s="5" t="s">
        <v>215</v>
      </c>
      <c r="D97" s="5" t="s">
        <v>135</v>
      </c>
      <c r="E97" s="6">
        <v>5000</v>
      </c>
      <c r="F97" s="7">
        <v>4671500</v>
      </c>
      <c r="G97" s="8">
        <f t="shared" si="2"/>
        <v>3.0175567193138184E-3</v>
      </c>
      <c r="H97" s="62"/>
    </row>
    <row r="98" spans="1:8" x14ac:dyDescent="0.25">
      <c r="A98" s="5" t="s">
        <v>327</v>
      </c>
      <c r="B98" s="5" t="s">
        <v>200</v>
      </c>
      <c r="C98" s="5" t="s">
        <v>201</v>
      </c>
      <c r="D98" s="5" t="s">
        <v>67</v>
      </c>
      <c r="E98" s="6">
        <v>5000</v>
      </c>
      <c r="F98" s="7">
        <v>4982300</v>
      </c>
      <c r="G98" s="8">
        <f t="shared" si="2"/>
        <v>3.2183180654259311E-3</v>
      </c>
      <c r="H98" s="62"/>
    </row>
    <row r="99" spans="1:8" ht="30" x14ac:dyDescent="0.25">
      <c r="A99" s="5" t="s">
        <v>605</v>
      </c>
      <c r="B99" s="5" t="s">
        <v>184</v>
      </c>
      <c r="C99" s="5" t="s">
        <v>185</v>
      </c>
      <c r="D99" s="60" t="s">
        <v>602</v>
      </c>
      <c r="E99" s="6">
        <v>4600</v>
      </c>
      <c r="F99" s="7">
        <v>4247640</v>
      </c>
      <c r="G99" s="8">
        <f t="shared" si="2"/>
        <v>2.7437642348766239E-3</v>
      </c>
      <c r="H99" s="62"/>
    </row>
    <row r="100" spans="1:8" x14ac:dyDescent="0.25">
      <c r="A100" s="5" t="s">
        <v>375</v>
      </c>
      <c r="B100" s="5" t="s">
        <v>242</v>
      </c>
      <c r="C100" s="5" t="s">
        <v>243</v>
      </c>
      <c r="D100" s="5" t="s">
        <v>126</v>
      </c>
      <c r="E100" s="6">
        <v>950</v>
      </c>
      <c r="F100" s="7">
        <v>856909.5</v>
      </c>
      <c r="G100" s="8">
        <f t="shared" si="2"/>
        <v>5.5352092894548743E-4</v>
      </c>
      <c r="H100" s="62"/>
    </row>
    <row r="101" spans="1:8" ht="30" x14ac:dyDescent="0.25">
      <c r="A101" s="5" t="s">
        <v>703</v>
      </c>
      <c r="B101" s="5" t="s">
        <v>704</v>
      </c>
      <c r="C101" s="11">
        <v>1057746555811</v>
      </c>
      <c r="D101" s="5" t="s">
        <v>702</v>
      </c>
      <c r="E101" s="6">
        <v>4000</v>
      </c>
      <c r="F101" s="7">
        <v>3934960</v>
      </c>
      <c r="G101" s="8">
        <f t="shared" ref="G101:G132" si="3">F101/$F$226</f>
        <v>2.541788502243627E-3</v>
      </c>
      <c r="H101" s="62"/>
    </row>
    <row r="102" spans="1:8" ht="30" x14ac:dyDescent="0.25">
      <c r="A102" s="5" t="s">
        <v>295</v>
      </c>
      <c r="B102" s="5" t="s">
        <v>164</v>
      </c>
      <c r="C102" s="5" t="s">
        <v>165</v>
      </c>
      <c r="D102" s="5" t="s">
        <v>573</v>
      </c>
      <c r="E102" s="6">
        <v>3200</v>
      </c>
      <c r="F102" s="7">
        <v>3023616</v>
      </c>
      <c r="G102" s="8">
        <f t="shared" si="3"/>
        <v>1.9531055929411902E-3</v>
      </c>
      <c r="H102" s="62"/>
    </row>
    <row r="103" spans="1:8" ht="30" x14ac:dyDescent="0.25">
      <c r="A103" s="5" t="s">
        <v>322</v>
      </c>
      <c r="B103" s="5" t="s">
        <v>192</v>
      </c>
      <c r="C103" s="5" t="s">
        <v>193</v>
      </c>
      <c r="D103" s="61" t="s">
        <v>94</v>
      </c>
      <c r="E103" s="6">
        <v>13000</v>
      </c>
      <c r="F103" s="7">
        <v>11818170</v>
      </c>
      <c r="G103" s="8">
        <f t="shared" si="3"/>
        <v>7.6339501859130875E-3</v>
      </c>
      <c r="H103" s="62"/>
    </row>
    <row r="104" spans="1:8" x14ac:dyDescent="0.25">
      <c r="A104" s="5" t="s">
        <v>433</v>
      </c>
      <c r="B104" s="5" t="s">
        <v>475</v>
      </c>
      <c r="C104" s="5" t="s">
        <v>476</v>
      </c>
      <c r="D104" s="32" t="s">
        <v>455</v>
      </c>
      <c r="E104" s="6">
        <v>11990</v>
      </c>
      <c r="F104" s="7">
        <v>11114413.58</v>
      </c>
      <c r="G104" s="8">
        <f t="shared" si="3"/>
        <v>7.1793585314271118E-3</v>
      </c>
      <c r="H104" s="62"/>
    </row>
    <row r="105" spans="1:8" x14ac:dyDescent="0.25">
      <c r="A105" s="5" t="s">
        <v>358</v>
      </c>
      <c r="B105" s="5" t="s">
        <v>230</v>
      </c>
      <c r="C105" s="61" t="s">
        <v>231</v>
      </c>
      <c r="D105" s="5" t="s">
        <v>78</v>
      </c>
      <c r="E105" s="6">
        <v>3405</v>
      </c>
      <c r="F105" s="7">
        <v>3253469.45</v>
      </c>
      <c r="G105" s="8">
        <f t="shared" si="3"/>
        <v>2.1015794926532664E-3</v>
      </c>
      <c r="H105" s="62"/>
    </row>
    <row r="106" spans="1:8" x14ac:dyDescent="0.25">
      <c r="A106" s="5" t="s">
        <v>425</v>
      </c>
      <c r="B106" s="5" t="s">
        <v>198</v>
      </c>
      <c r="C106" s="32" t="s">
        <v>199</v>
      </c>
      <c r="D106" s="5" t="s">
        <v>447</v>
      </c>
      <c r="E106" s="6">
        <v>3000</v>
      </c>
      <c r="F106" s="7">
        <v>2647740</v>
      </c>
      <c r="G106" s="8">
        <f t="shared" si="3"/>
        <v>1.7103083865987305E-3</v>
      </c>
      <c r="H106" s="62"/>
    </row>
    <row r="107" spans="1:8" x14ac:dyDescent="0.25">
      <c r="A107" s="5" t="s">
        <v>326</v>
      </c>
      <c r="B107" s="5" t="s">
        <v>198</v>
      </c>
      <c r="C107" s="38" t="s">
        <v>199</v>
      </c>
      <c r="D107" s="5" t="s">
        <v>62</v>
      </c>
      <c r="E107" s="6">
        <v>1000</v>
      </c>
      <c r="F107" s="7">
        <v>863250</v>
      </c>
      <c r="G107" s="8">
        <f t="shared" si="3"/>
        <v>5.5761657667722435E-4</v>
      </c>
      <c r="H107" s="62"/>
    </row>
    <row r="108" spans="1:8" x14ac:dyDescent="0.25">
      <c r="A108" s="61" t="s">
        <v>300</v>
      </c>
      <c r="B108" s="61" t="s">
        <v>170</v>
      </c>
      <c r="C108" s="61" t="s">
        <v>171</v>
      </c>
      <c r="D108" s="61" t="s">
        <v>97</v>
      </c>
      <c r="E108" s="6">
        <v>23500</v>
      </c>
      <c r="F108" s="7">
        <v>20953540</v>
      </c>
      <c r="G108" s="8">
        <f t="shared" si="3"/>
        <v>1.3534944968513511E-2</v>
      </c>
      <c r="H108" s="62"/>
    </row>
    <row r="109" spans="1:8" x14ac:dyDescent="0.25">
      <c r="A109" s="5" t="s">
        <v>427</v>
      </c>
      <c r="B109" s="5" t="s">
        <v>212</v>
      </c>
      <c r="C109" s="32" t="s">
        <v>213</v>
      </c>
      <c r="D109" s="5" t="s">
        <v>449</v>
      </c>
      <c r="E109" s="6">
        <v>20109</v>
      </c>
      <c r="F109" s="7">
        <v>20032384.710000001</v>
      </c>
      <c r="G109" s="8">
        <f t="shared" si="3"/>
        <v>1.2939924453717199E-2</v>
      </c>
      <c r="H109" s="62"/>
    </row>
    <row r="110" spans="1:8" ht="30" x14ac:dyDescent="0.25">
      <c r="A110" s="5" t="s">
        <v>360</v>
      </c>
      <c r="B110" s="5" t="s">
        <v>234</v>
      </c>
      <c r="C110" s="5" t="s">
        <v>235</v>
      </c>
      <c r="D110" s="5" t="s">
        <v>131</v>
      </c>
      <c r="E110" s="6">
        <v>3250</v>
      </c>
      <c r="F110" s="7">
        <v>2845771.11</v>
      </c>
      <c r="G110" s="8">
        <f t="shared" si="3"/>
        <v>1.8382266369709179E-3</v>
      </c>
      <c r="H110" s="62"/>
    </row>
    <row r="111" spans="1:8" x14ac:dyDescent="0.25">
      <c r="A111" s="5" t="s">
        <v>706</v>
      </c>
      <c r="B111" s="5" t="s">
        <v>206</v>
      </c>
      <c r="C111" s="5" t="s">
        <v>207</v>
      </c>
      <c r="D111" s="5" t="s">
        <v>705</v>
      </c>
      <c r="E111" s="6">
        <v>460</v>
      </c>
      <c r="F111" s="7">
        <v>429552.6</v>
      </c>
      <c r="G111" s="8">
        <f t="shared" si="3"/>
        <v>2.7746962098442059E-4</v>
      </c>
      <c r="H111" s="62"/>
    </row>
    <row r="112" spans="1:8" x14ac:dyDescent="0.25">
      <c r="A112" s="5" t="s">
        <v>421</v>
      </c>
      <c r="B112" s="5" t="s">
        <v>471</v>
      </c>
      <c r="C112" s="5" t="s">
        <v>472</v>
      </c>
      <c r="D112" s="5" t="s">
        <v>443</v>
      </c>
      <c r="E112" s="6">
        <v>15000</v>
      </c>
      <c r="F112" s="7">
        <v>14760900</v>
      </c>
      <c r="G112" s="8">
        <f t="shared" si="3"/>
        <v>9.5348074447435174E-3</v>
      </c>
      <c r="H112" s="62"/>
    </row>
    <row r="113" spans="1:8" x14ac:dyDescent="0.25">
      <c r="A113" s="5" t="s">
        <v>44</v>
      </c>
      <c r="B113" s="5" t="s">
        <v>156</v>
      </c>
      <c r="C113" s="5" t="s">
        <v>157</v>
      </c>
      <c r="D113" s="5" t="s">
        <v>87</v>
      </c>
      <c r="E113" s="6">
        <v>31000</v>
      </c>
      <c r="F113" s="7">
        <v>36029330.579999998</v>
      </c>
      <c r="G113" s="8">
        <f t="shared" si="3"/>
        <v>2.32731560706535E-2</v>
      </c>
      <c r="H113" s="62"/>
    </row>
    <row r="114" spans="1:8" x14ac:dyDescent="0.25">
      <c r="A114" s="5" t="s">
        <v>666</v>
      </c>
      <c r="B114" s="5" t="s">
        <v>271</v>
      </c>
      <c r="C114" s="5" t="s">
        <v>272</v>
      </c>
      <c r="D114" s="5" t="s">
        <v>665</v>
      </c>
      <c r="E114" s="6">
        <v>3750</v>
      </c>
      <c r="F114" s="7">
        <v>3526762.5</v>
      </c>
      <c r="G114" s="8">
        <f t="shared" si="3"/>
        <v>2.2781132140209785E-3</v>
      </c>
      <c r="H114" s="62"/>
    </row>
    <row r="115" spans="1:8" x14ac:dyDescent="0.25">
      <c r="A115" s="5" t="s">
        <v>415</v>
      </c>
      <c r="B115" s="5" t="s">
        <v>461</v>
      </c>
      <c r="C115" s="5" t="s">
        <v>462</v>
      </c>
      <c r="D115" s="5" t="s">
        <v>437</v>
      </c>
      <c r="E115" s="6">
        <v>28800</v>
      </c>
      <c r="F115" s="7">
        <v>25710624</v>
      </c>
      <c r="G115" s="8">
        <f t="shared" si="3"/>
        <v>1.6607784696339747E-2</v>
      </c>
      <c r="H115" s="62"/>
    </row>
    <row r="116" spans="1:8" ht="30" x14ac:dyDescent="0.25">
      <c r="A116" s="5" t="s">
        <v>394</v>
      </c>
      <c r="B116" s="5" t="s">
        <v>263</v>
      </c>
      <c r="C116" s="5" t="s">
        <v>264</v>
      </c>
      <c r="D116" s="61" t="s">
        <v>146</v>
      </c>
      <c r="E116" s="6">
        <v>9800</v>
      </c>
      <c r="F116" s="7">
        <v>9471798</v>
      </c>
      <c r="G116" s="8">
        <f t="shared" si="3"/>
        <v>6.1183105424131839E-3</v>
      </c>
      <c r="H116" s="62"/>
    </row>
    <row r="117" spans="1:8" x14ac:dyDescent="0.25">
      <c r="A117" s="5" t="s">
        <v>753</v>
      </c>
      <c r="B117" s="5" t="s">
        <v>271</v>
      </c>
      <c r="C117" s="5" t="s">
        <v>272</v>
      </c>
      <c r="D117" s="5" t="s">
        <v>754</v>
      </c>
      <c r="E117" s="6">
        <v>10000</v>
      </c>
      <c r="F117" s="7">
        <v>9136362</v>
      </c>
      <c r="G117" s="8">
        <f t="shared" si="3"/>
        <v>5.9016355652752725E-3</v>
      </c>
      <c r="H117" s="62"/>
    </row>
    <row r="118" spans="1:8" x14ac:dyDescent="0.25">
      <c r="A118" s="5" t="s">
        <v>401</v>
      </c>
      <c r="B118" s="5" t="s">
        <v>269</v>
      </c>
      <c r="C118" s="5" t="s">
        <v>270</v>
      </c>
      <c r="D118" s="5" t="s">
        <v>99</v>
      </c>
      <c r="E118" s="6">
        <v>1500</v>
      </c>
      <c r="F118" s="7">
        <v>1456140</v>
      </c>
      <c r="G118" s="8">
        <f t="shared" si="3"/>
        <v>9.4059403644688501E-4</v>
      </c>
      <c r="H118" s="62"/>
    </row>
    <row r="119" spans="1:8" ht="30" x14ac:dyDescent="0.25">
      <c r="A119" s="5" t="s">
        <v>324</v>
      </c>
      <c r="B119" s="5" t="s">
        <v>196</v>
      </c>
      <c r="C119" s="5" t="s">
        <v>197</v>
      </c>
      <c r="D119" s="5" t="s">
        <v>56</v>
      </c>
      <c r="E119" s="6">
        <v>2500</v>
      </c>
      <c r="F119" s="7">
        <v>2169875</v>
      </c>
      <c r="G119" s="8">
        <f t="shared" si="3"/>
        <v>1.4016313574485865E-3</v>
      </c>
      <c r="H119" s="62"/>
    </row>
    <row r="120" spans="1:8" x14ac:dyDescent="0.25">
      <c r="A120" s="5" t="s">
        <v>495</v>
      </c>
      <c r="B120" s="5" t="s">
        <v>283</v>
      </c>
      <c r="C120" s="5" t="s">
        <v>284</v>
      </c>
      <c r="D120" s="38" t="s">
        <v>49</v>
      </c>
      <c r="E120" s="6">
        <v>6555</v>
      </c>
      <c r="F120" s="7">
        <v>5719988.0499999998</v>
      </c>
      <c r="G120" s="8">
        <f t="shared" si="3"/>
        <v>3.6948278657117084E-3</v>
      </c>
      <c r="H120" s="62"/>
    </row>
    <row r="121" spans="1:8" ht="30" x14ac:dyDescent="0.25">
      <c r="A121" s="5" t="s">
        <v>593</v>
      </c>
      <c r="B121" s="5" t="s">
        <v>192</v>
      </c>
      <c r="C121" s="5" t="s">
        <v>193</v>
      </c>
      <c r="D121" s="13" t="s">
        <v>589</v>
      </c>
      <c r="E121" s="6">
        <v>9900</v>
      </c>
      <c r="F121" s="7">
        <v>8755956</v>
      </c>
      <c r="G121" s="8">
        <f t="shared" si="3"/>
        <v>5.6559122041777042E-3</v>
      </c>
      <c r="H121" s="62"/>
    </row>
    <row r="122" spans="1:8" x14ac:dyDescent="0.25">
      <c r="A122" s="5" t="s">
        <v>731</v>
      </c>
      <c r="B122" s="5" t="s">
        <v>271</v>
      </c>
      <c r="C122" s="5" t="s">
        <v>272</v>
      </c>
      <c r="D122" s="5" t="s">
        <v>732</v>
      </c>
      <c r="E122" s="6">
        <v>700</v>
      </c>
      <c r="F122" s="7">
        <v>657052.1</v>
      </c>
      <c r="G122" s="8">
        <f t="shared" si="3"/>
        <v>4.2442298604179702E-4</v>
      </c>
      <c r="H122" s="62"/>
    </row>
    <row r="123" spans="1:8" x14ac:dyDescent="0.25">
      <c r="A123" s="5" t="s">
        <v>730</v>
      </c>
      <c r="B123" s="5" t="s">
        <v>271</v>
      </c>
      <c r="C123" s="5" t="s">
        <v>272</v>
      </c>
      <c r="D123" s="5" t="s">
        <v>729</v>
      </c>
      <c r="E123" s="6">
        <v>600</v>
      </c>
      <c r="F123" s="7">
        <v>561071.69999999995</v>
      </c>
      <c r="G123" s="8">
        <f t="shared" si="3"/>
        <v>3.6242442006889153E-4</v>
      </c>
      <c r="H123" s="62"/>
    </row>
    <row r="124" spans="1:8" ht="30" x14ac:dyDescent="0.25">
      <c r="A124" s="5" t="s">
        <v>608</v>
      </c>
      <c r="B124" s="5" t="s">
        <v>607</v>
      </c>
      <c r="C124" s="9" t="s">
        <v>252</v>
      </c>
      <c r="D124" s="5" t="s">
        <v>606</v>
      </c>
      <c r="E124" s="6">
        <v>3800</v>
      </c>
      <c r="F124" s="7">
        <v>3605592</v>
      </c>
      <c r="G124" s="8">
        <f t="shared" si="3"/>
        <v>2.3290331513869528E-3</v>
      </c>
      <c r="H124" s="62"/>
    </row>
    <row r="125" spans="1:8" x14ac:dyDescent="0.25">
      <c r="A125" s="5" t="s">
        <v>634</v>
      </c>
      <c r="B125" s="5" t="s">
        <v>168</v>
      </c>
      <c r="C125" s="9" t="s">
        <v>169</v>
      </c>
      <c r="D125" s="5" t="s">
        <v>631</v>
      </c>
      <c r="E125" s="6">
        <v>3000</v>
      </c>
      <c r="F125" s="7">
        <v>2857770</v>
      </c>
      <c r="G125" s="8">
        <f t="shared" si="3"/>
        <v>1.8459773232909025E-3</v>
      </c>
      <c r="H125" s="62"/>
    </row>
    <row r="126" spans="1:8" x14ac:dyDescent="0.25">
      <c r="A126" s="5" t="s">
        <v>624</v>
      </c>
      <c r="B126" s="5" t="s">
        <v>623</v>
      </c>
      <c r="C126" s="9" t="s">
        <v>628</v>
      </c>
      <c r="D126" s="5" t="s">
        <v>620</v>
      </c>
      <c r="E126" s="6">
        <v>4000</v>
      </c>
      <c r="F126" s="7">
        <v>3880000</v>
      </c>
      <c r="G126" s="8">
        <f t="shared" si="3"/>
        <v>2.5062870750160796E-3</v>
      </c>
      <c r="H126" s="62"/>
    </row>
    <row r="127" spans="1:8" x14ac:dyDescent="0.25">
      <c r="A127" s="5" t="s">
        <v>640</v>
      </c>
      <c r="B127" s="5" t="s">
        <v>230</v>
      </c>
      <c r="C127" s="61" t="s">
        <v>231</v>
      </c>
      <c r="D127" s="5" t="s">
        <v>641</v>
      </c>
      <c r="E127" s="6">
        <v>3000</v>
      </c>
      <c r="F127" s="7">
        <v>2851500</v>
      </c>
      <c r="G127" s="8">
        <f t="shared" si="3"/>
        <v>1.8419272150536987E-3</v>
      </c>
      <c r="H127" s="62"/>
    </row>
    <row r="128" spans="1:8" x14ac:dyDescent="0.25">
      <c r="A128" s="5" t="s">
        <v>642</v>
      </c>
      <c r="B128" s="5" t="s">
        <v>596</v>
      </c>
      <c r="C128" s="9" t="s">
        <v>598</v>
      </c>
      <c r="D128" s="5" t="s">
        <v>643</v>
      </c>
      <c r="E128" s="6">
        <v>5000</v>
      </c>
      <c r="F128" s="7">
        <v>4751300</v>
      </c>
      <c r="G128" s="8">
        <f t="shared" si="3"/>
        <v>3.069103551423685E-3</v>
      </c>
      <c r="H128" s="62"/>
    </row>
    <row r="129" spans="1:8" x14ac:dyDescent="0.25">
      <c r="A129" s="5" t="s">
        <v>676</v>
      </c>
      <c r="B129" s="5" t="s">
        <v>156</v>
      </c>
      <c r="C129" s="38" t="s">
        <v>157</v>
      </c>
      <c r="D129" s="5" t="s">
        <v>678</v>
      </c>
      <c r="E129" s="6">
        <v>2870</v>
      </c>
      <c r="F129" s="7">
        <v>2481315.9</v>
      </c>
      <c r="G129" s="8">
        <f t="shared" si="3"/>
        <v>1.6028066930932707E-3</v>
      </c>
      <c r="H129" s="62"/>
    </row>
    <row r="130" spans="1:8" x14ac:dyDescent="0.25">
      <c r="A130" s="5" t="s">
        <v>675</v>
      </c>
      <c r="B130" s="5" t="s">
        <v>156</v>
      </c>
      <c r="C130" s="61" t="s">
        <v>157</v>
      </c>
      <c r="D130" s="5" t="s">
        <v>677</v>
      </c>
      <c r="E130" s="6">
        <v>10000</v>
      </c>
      <c r="F130" s="7">
        <v>8627800</v>
      </c>
      <c r="G130" s="8">
        <f t="shared" si="3"/>
        <v>5.5731298004700336E-3</v>
      </c>
      <c r="H130" s="62"/>
    </row>
    <row r="131" spans="1:8" x14ac:dyDescent="0.25">
      <c r="A131" s="5" t="s">
        <v>657</v>
      </c>
      <c r="B131" s="5" t="s">
        <v>212</v>
      </c>
      <c r="C131" s="38" t="s">
        <v>213</v>
      </c>
      <c r="D131" s="5" t="s">
        <v>655</v>
      </c>
      <c r="E131" s="6">
        <v>550</v>
      </c>
      <c r="F131" s="7">
        <v>534875</v>
      </c>
      <c r="G131" s="8">
        <f t="shared" si="3"/>
        <v>3.4550265444567666E-4</v>
      </c>
      <c r="H131" s="62"/>
    </row>
    <row r="132" spans="1:8" x14ac:dyDescent="0.25">
      <c r="A132" s="5" t="s">
        <v>660</v>
      </c>
      <c r="B132" s="5" t="s">
        <v>658</v>
      </c>
      <c r="C132" s="9" t="s">
        <v>659</v>
      </c>
      <c r="D132" s="5" t="s">
        <v>656</v>
      </c>
      <c r="E132" s="6">
        <v>4000</v>
      </c>
      <c r="F132" s="7">
        <v>3814749.48</v>
      </c>
      <c r="G132" s="8">
        <f t="shared" si="3"/>
        <v>2.4641384835433788E-3</v>
      </c>
      <c r="H132" s="62"/>
    </row>
    <row r="133" spans="1:8" x14ac:dyDescent="0.25">
      <c r="A133" s="5" t="s">
        <v>652</v>
      </c>
      <c r="B133" s="5" t="s">
        <v>651</v>
      </c>
      <c r="C133" s="9" t="s">
        <v>653</v>
      </c>
      <c r="D133" s="5" t="s">
        <v>644</v>
      </c>
      <c r="E133" s="6">
        <v>7033</v>
      </c>
      <c r="F133" s="7">
        <v>6974936.8200000003</v>
      </c>
      <c r="G133" s="8">
        <f t="shared" ref="G133:G164" si="4">F133/$F$226</f>
        <v>4.5054623713968447E-3</v>
      </c>
      <c r="H133" s="62"/>
    </row>
    <row r="134" spans="1:8" ht="30" x14ac:dyDescent="0.25">
      <c r="A134" s="5" t="s">
        <v>649</v>
      </c>
      <c r="B134" s="5" t="s">
        <v>648</v>
      </c>
      <c r="C134" s="61" t="s">
        <v>650</v>
      </c>
      <c r="D134" s="5" t="s">
        <v>646</v>
      </c>
      <c r="E134" s="6">
        <v>8000</v>
      </c>
      <c r="F134" s="7">
        <v>7918320</v>
      </c>
      <c r="G134" s="8">
        <f t="shared" si="4"/>
        <v>5.1148409978972482E-3</v>
      </c>
      <c r="H134" s="62"/>
    </row>
    <row r="135" spans="1:8" ht="30" x14ac:dyDescent="0.25">
      <c r="A135" s="5" t="s">
        <v>663</v>
      </c>
      <c r="B135" s="5" t="s">
        <v>172</v>
      </c>
      <c r="C135" s="61" t="s">
        <v>173</v>
      </c>
      <c r="D135" s="5" t="s">
        <v>664</v>
      </c>
      <c r="E135" s="6">
        <v>6250</v>
      </c>
      <c r="F135" s="7">
        <v>6060687.5</v>
      </c>
      <c r="G135" s="8">
        <f t="shared" si="4"/>
        <v>3.9149027698354424E-3</v>
      </c>
      <c r="H135" s="62"/>
    </row>
    <row r="136" spans="1:8" x14ac:dyDescent="0.25">
      <c r="A136" s="5" t="s">
        <v>722</v>
      </c>
      <c r="B136" s="5" t="s">
        <v>156</v>
      </c>
      <c r="C136" s="32" t="s">
        <v>157</v>
      </c>
      <c r="D136" s="5" t="s">
        <v>721</v>
      </c>
      <c r="E136" s="6">
        <v>15300</v>
      </c>
      <c r="F136" s="7">
        <v>17847802.329999998</v>
      </c>
      <c r="G136" s="8">
        <f t="shared" si="4"/>
        <v>1.1528792860082697E-2</v>
      </c>
      <c r="H136" s="62"/>
    </row>
    <row r="137" spans="1:8" x14ac:dyDescent="0.25">
      <c r="A137" s="5" t="s">
        <v>671</v>
      </c>
      <c r="B137" s="5" t="s">
        <v>206</v>
      </c>
      <c r="C137" s="5" t="s">
        <v>207</v>
      </c>
      <c r="D137" s="5" t="s">
        <v>672</v>
      </c>
      <c r="E137" s="6">
        <v>8000</v>
      </c>
      <c r="F137" s="7">
        <v>7708240</v>
      </c>
      <c r="G137" s="8">
        <f t="shared" si="4"/>
        <v>4.9791397636912227E-3</v>
      </c>
      <c r="H137" s="62"/>
    </row>
    <row r="138" spans="1:8" ht="30" x14ac:dyDescent="0.25">
      <c r="A138" s="5" t="s">
        <v>681</v>
      </c>
      <c r="B138" s="5" t="s">
        <v>172</v>
      </c>
      <c r="C138" s="5" t="s">
        <v>173</v>
      </c>
      <c r="D138" s="5" t="s">
        <v>679</v>
      </c>
      <c r="E138" s="6">
        <v>2500</v>
      </c>
      <c r="F138" s="7">
        <v>2436182.38</v>
      </c>
      <c r="G138" s="8">
        <f t="shared" si="4"/>
        <v>1.573652683344307E-3</v>
      </c>
      <c r="H138" s="62"/>
    </row>
    <row r="139" spans="1:8" x14ac:dyDescent="0.25">
      <c r="A139" s="5" t="s">
        <v>673</v>
      </c>
      <c r="B139" s="5" t="s">
        <v>596</v>
      </c>
      <c r="C139" s="9" t="s">
        <v>598</v>
      </c>
      <c r="D139" s="5" t="s">
        <v>674</v>
      </c>
      <c r="E139" s="6">
        <v>68995</v>
      </c>
      <c r="F139" s="7">
        <v>66666681.049999997</v>
      </c>
      <c r="G139" s="8">
        <f t="shared" si="4"/>
        <v>4.3063361095318144E-2</v>
      </c>
      <c r="H139" s="62"/>
    </row>
    <row r="140" spans="1:8" x14ac:dyDescent="0.25">
      <c r="A140" s="5" t="s">
        <v>683</v>
      </c>
      <c r="B140" s="5" t="s">
        <v>682</v>
      </c>
      <c r="C140" s="9" t="s">
        <v>684</v>
      </c>
      <c r="D140" s="5" t="s">
        <v>680</v>
      </c>
      <c r="E140" s="6">
        <v>2000</v>
      </c>
      <c r="F140" s="7">
        <v>1833080</v>
      </c>
      <c r="G140" s="8">
        <f t="shared" si="4"/>
        <v>1.1840785338841431E-3</v>
      </c>
      <c r="H140" s="62"/>
    </row>
    <row r="141" spans="1:8" x14ac:dyDescent="0.25">
      <c r="A141" s="5" t="s">
        <v>692</v>
      </c>
      <c r="B141" s="5" t="s">
        <v>200</v>
      </c>
      <c r="C141" s="61" t="s">
        <v>201</v>
      </c>
      <c r="D141" s="5" t="s">
        <v>691</v>
      </c>
      <c r="E141" s="6">
        <v>8000</v>
      </c>
      <c r="F141" s="7">
        <v>7893600</v>
      </c>
      <c r="G141" s="8">
        <f t="shared" si="4"/>
        <v>5.098873107048177E-3</v>
      </c>
      <c r="H141" s="62"/>
    </row>
    <row r="142" spans="1:8" x14ac:dyDescent="0.25">
      <c r="A142" s="5" t="s">
        <v>711</v>
      </c>
      <c r="B142" s="5" t="s">
        <v>200</v>
      </c>
      <c r="C142" s="32" t="s">
        <v>201</v>
      </c>
      <c r="D142" s="5" t="s">
        <v>708</v>
      </c>
      <c r="E142" s="6">
        <v>11000</v>
      </c>
      <c r="F142" s="7">
        <v>11204710</v>
      </c>
      <c r="G142" s="8">
        <f t="shared" si="4"/>
        <v>7.237685528944179E-3</v>
      </c>
      <c r="H142" s="62"/>
    </row>
    <row r="143" spans="1:8" x14ac:dyDescent="0.25">
      <c r="A143" s="5" t="s">
        <v>744</v>
      </c>
      <c r="B143" s="5" t="s">
        <v>228</v>
      </c>
      <c r="C143" s="5" t="s">
        <v>229</v>
      </c>
      <c r="D143" s="5" t="s">
        <v>745</v>
      </c>
      <c r="E143" s="6">
        <v>727</v>
      </c>
      <c r="F143" s="7">
        <v>739875.17</v>
      </c>
      <c r="G143" s="8">
        <f t="shared" si="4"/>
        <v>4.7792257105575377E-4</v>
      </c>
      <c r="H143" s="62"/>
    </row>
    <row r="144" spans="1:8" ht="16.5" customHeight="1" x14ac:dyDescent="0.25">
      <c r="A144" s="5" t="s">
        <v>287</v>
      </c>
      <c r="B144" s="5"/>
      <c r="C144" s="5"/>
      <c r="D144" s="5"/>
      <c r="E144" s="6"/>
      <c r="F144" s="7">
        <f>SUM(F5:F143)</f>
        <v>1336649621.9000003</v>
      </c>
      <c r="G144" s="8">
        <f t="shared" si="4"/>
        <v>0.86340919360646917</v>
      </c>
    </row>
    <row r="145" spans="1:8" ht="16.5" customHeight="1" x14ac:dyDescent="0.25">
      <c r="A145" s="13"/>
      <c r="B145" s="13"/>
      <c r="C145" s="13"/>
      <c r="D145" s="13"/>
      <c r="E145" s="14"/>
      <c r="F145" s="15"/>
      <c r="G145" s="16"/>
    </row>
    <row r="146" spans="1:8" ht="16.5" customHeight="1" x14ac:dyDescent="0.25">
      <c r="A146" s="17" t="s">
        <v>500</v>
      </c>
      <c r="B146" s="13"/>
      <c r="C146" s="13"/>
      <c r="D146" s="13"/>
      <c r="E146" s="14"/>
      <c r="F146" s="15"/>
      <c r="G146" s="16"/>
    </row>
    <row r="147" spans="1:8" ht="45" x14ac:dyDescent="0.25">
      <c r="A147" s="5" t="s">
        <v>0</v>
      </c>
      <c r="B147" s="5" t="s">
        <v>20</v>
      </c>
      <c r="C147" s="5" t="s">
        <v>1</v>
      </c>
      <c r="D147" s="5" t="s">
        <v>22</v>
      </c>
      <c r="E147" s="5" t="s">
        <v>10</v>
      </c>
      <c r="F147" s="5" t="s">
        <v>6</v>
      </c>
      <c r="G147" s="5" t="s">
        <v>498</v>
      </c>
    </row>
    <row r="148" spans="1:8" ht="30" x14ac:dyDescent="0.25">
      <c r="A148" s="5" t="s">
        <v>404</v>
      </c>
      <c r="B148" s="5" t="s">
        <v>273</v>
      </c>
      <c r="C148" s="5" t="s">
        <v>274</v>
      </c>
      <c r="D148" s="5" t="s">
        <v>147</v>
      </c>
      <c r="E148" s="6">
        <v>32005</v>
      </c>
      <c r="F148" s="7">
        <v>3501987.1</v>
      </c>
      <c r="G148" s="8">
        <f t="shared" ref="G148:G167" si="5">F148/$F$226</f>
        <v>2.2621095375265575E-3</v>
      </c>
      <c r="H148" s="62"/>
    </row>
    <row r="149" spans="1:8" ht="30" x14ac:dyDescent="0.25">
      <c r="A149" s="5" t="s">
        <v>405</v>
      </c>
      <c r="B149" s="5" t="s">
        <v>218</v>
      </c>
      <c r="C149" s="5" t="s">
        <v>219</v>
      </c>
      <c r="D149" s="5" t="s">
        <v>149</v>
      </c>
      <c r="E149" s="6">
        <v>420</v>
      </c>
      <c r="F149" s="7">
        <v>9143400</v>
      </c>
      <c r="G149" s="8">
        <f t="shared" si="5"/>
        <v>5.9061817633252632E-3</v>
      </c>
      <c r="H149" s="62"/>
    </row>
    <row r="150" spans="1:8" x14ac:dyDescent="0.25">
      <c r="A150" s="5" t="s">
        <v>406</v>
      </c>
      <c r="B150" s="5" t="s">
        <v>275</v>
      </c>
      <c r="C150" s="5" t="s">
        <v>276</v>
      </c>
      <c r="D150" s="5" t="s">
        <v>148</v>
      </c>
      <c r="E150" s="6">
        <v>7300</v>
      </c>
      <c r="F150" s="7">
        <v>2361550</v>
      </c>
      <c r="G150" s="8">
        <f t="shared" si="5"/>
        <v>1.525443876805212E-3</v>
      </c>
      <c r="H150" s="62"/>
    </row>
    <row r="151" spans="1:8" x14ac:dyDescent="0.25">
      <c r="A151" s="5" t="s">
        <v>408</v>
      </c>
      <c r="B151" s="5" t="s">
        <v>228</v>
      </c>
      <c r="C151" s="5" t="s">
        <v>229</v>
      </c>
      <c r="D151" s="5" t="s">
        <v>151</v>
      </c>
      <c r="E151" s="6">
        <v>24750</v>
      </c>
      <c r="F151" s="7">
        <v>7011675</v>
      </c>
      <c r="G151" s="8">
        <f t="shared" si="5"/>
        <v>4.5291934089467445E-3</v>
      </c>
      <c r="H151" s="62"/>
    </row>
    <row r="152" spans="1:8" ht="30" x14ac:dyDescent="0.25">
      <c r="A152" s="5" t="s">
        <v>407</v>
      </c>
      <c r="B152" s="5" t="s">
        <v>277</v>
      </c>
      <c r="C152" s="5" t="s">
        <v>278</v>
      </c>
      <c r="D152" s="5" t="s">
        <v>150</v>
      </c>
      <c r="E152" s="6">
        <v>1660</v>
      </c>
      <c r="F152" s="7">
        <v>10735237.5</v>
      </c>
      <c r="G152" s="8">
        <f t="shared" si="5"/>
        <v>6.9344296374943114E-3</v>
      </c>
      <c r="H152" s="62"/>
    </row>
    <row r="153" spans="1:8" x14ac:dyDescent="0.25">
      <c r="A153" s="5" t="s">
        <v>411</v>
      </c>
      <c r="B153" s="5" t="s">
        <v>479</v>
      </c>
      <c r="C153" s="5" t="s">
        <v>480</v>
      </c>
      <c r="D153" s="5" t="s">
        <v>459</v>
      </c>
      <c r="E153" s="6">
        <v>43</v>
      </c>
      <c r="F153" s="7">
        <v>1600.89</v>
      </c>
      <c r="G153" s="8">
        <f t="shared" si="5"/>
        <v>1.0340953390521886E-6</v>
      </c>
      <c r="H153" s="62"/>
    </row>
    <row r="154" spans="1:8" ht="16.5" customHeight="1" x14ac:dyDescent="0.25">
      <c r="A154" s="5" t="s">
        <v>414</v>
      </c>
      <c r="B154" s="5" t="s">
        <v>271</v>
      </c>
      <c r="C154" s="5" t="s">
        <v>272</v>
      </c>
      <c r="D154" s="5" t="s">
        <v>154</v>
      </c>
      <c r="E154" s="6">
        <v>58000</v>
      </c>
      <c r="F154" s="7">
        <v>15109000</v>
      </c>
      <c r="G154" s="8">
        <f t="shared" si="5"/>
        <v>9.7596627361901927E-3</v>
      </c>
      <c r="H154" s="62"/>
    </row>
    <row r="155" spans="1:8" ht="30" x14ac:dyDescent="0.25">
      <c r="A155" s="5" t="s">
        <v>412</v>
      </c>
      <c r="B155" s="5" t="s">
        <v>253</v>
      </c>
      <c r="C155" s="5" t="s">
        <v>254</v>
      </c>
      <c r="D155" s="5" t="s">
        <v>155</v>
      </c>
      <c r="E155" s="6">
        <v>6450</v>
      </c>
      <c r="F155" s="7">
        <v>3160500</v>
      </c>
      <c r="G155" s="8">
        <f t="shared" si="5"/>
        <v>2.0415258506670925E-3</v>
      </c>
      <c r="H155" s="62"/>
    </row>
    <row r="156" spans="1:8" ht="30" x14ac:dyDescent="0.25">
      <c r="A156" s="5" t="s">
        <v>614</v>
      </c>
      <c r="B156" s="5" t="s">
        <v>613</v>
      </c>
      <c r="C156" s="5" t="s">
        <v>616</v>
      </c>
      <c r="D156" s="5" t="s">
        <v>611</v>
      </c>
      <c r="E156" s="6">
        <v>8900</v>
      </c>
      <c r="F156" s="7">
        <v>2021190</v>
      </c>
      <c r="G156" s="8">
        <f t="shared" si="5"/>
        <v>1.3055882405030282E-3</v>
      </c>
      <c r="H156" s="62"/>
    </row>
    <row r="157" spans="1:8" ht="16.5" customHeight="1" x14ac:dyDescent="0.25">
      <c r="A157" s="5" t="s">
        <v>615</v>
      </c>
      <c r="B157" s="5" t="s">
        <v>248</v>
      </c>
      <c r="C157" s="5" t="s">
        <v>249</v>
      </c>
      <c r="D157" s="5" t="s">
        <v>612</v>
      </c>
      <c r="E157" s="6">
        <v>1000</v>
      </c>
      <c r="F157" s="7">
        <v>1612800</v>
      </c>
      <c r="G157" s="8">
        <f t="shared" si="5"/>
        <v>1.0417886068520446E-3</v>
      </c>
      <c r="H157" s="62"/>
    </row>
    <row r="158" spans="1:8" ht="30" x14ac:dyDescent="0.25">
      <c r="A158" s="5" t="s">
        <v>639</v>
      </c>
      <c r="B158" s="5" t="s">
        <v>638</v>
      </c>
      <c r="C158" s="18">
        <v>1027402166835</v>
      </c>
      <c r="D158" s="5" t="s">
        <v>637</v>
      </c>
      <c r="E158" s="6">
        <v>10000</v>
      </c>
      <c r="F158" s="7">
        <v>621700</v>
      </c>
      <c r="G158" s="8">
        <f t="shared" si="5"/>
        <v>4.0158728725193211E-4</v>
      </c>
      <c r="H158" s="62"/>
    </row>
    <row r="159" spans="1:8" ht="16.5" customHeight="1" x14ac:dyDescent="0.25">
      <c r="A159" s="5" t="s">
        <v>410</v>
      </c>
      <c r="B159" s="5" t="s">
        <v>279</v>
      </c>
      <c r="C159" s="5" t="s">
        <v>280</v>
      </c>
      <c r="D159" s="5" t="s">
        <v>152</v>
      </c>
      <c r="E159" s="6">
        <v>444</v>
      </c>
      <c r="F159" s="7">
        <v>682872</v>
      </c>
      <c r="G159" s="8">
        <f t="shared" si="5"/>
        <v>4.4110135760061346E-4</v>
      </c>
      <c r="H159" s="62"/>
    </row>
    <row r="160" spans="1:8" x14ac:dyDescent="0.25">
      <c r="A160" s="5" t="s">
        <v>540</v>
      </c>
      <c r="B160" s="5" t="s">
        <v>267</v>
      </c>
      <c r="C160" s="5" t="s">
        <v>268</v>
      </c>
      <c r="D160" s="5" t="s">
        <v>539</v>
      </c>
      <c r="E160" s="6">
        <v>41500</v>
      </c>
      <c r="F160" s="7">
        <v>835021.5</v>
      </c>
      <c r="G160" s="8">
        <f t="shared" si="5"/>
        <v>5.3938236928106681E-4</v>
      </c>
      <c r="H160" s="62"/>
    </row>
    <row r="161" spans="1:13" ht="30" x14ac:dyDescent="0.25">
      <c r="A161" s="5" t="s">
        <v>409</v>
      </c>
      <c r="B161" s="5" t="s">
        <v>236</v>
      </c>
      <c r="C161" s="5" t="s">
        <v>237</v>
      </c>
      <c r="D161" s="5" t="s">
        <v>153</v>
      </c>
      <c r="E161" s="6">
        <v>2704</v>
      </c>
      <c r="F161" s="7">
        <v>1483414.4</v>
      </c>
      <c r="G161" s="8">
        <f t="shared" si="5"/>
        <v>9.5821194268369395E-4</v>
      </c>
      <c r="H161" s="62"/>
    </row>
    <row r="162" spans="1:13" x14ac:dyDescent="0.25">
      <c r="A162" s="5" t="s">
        <v>696</v>
      </c>
      <c r="B162" s="5" t="s">
        <v>240</v>
      </c>
      <c r="C162" s="5" t="s">
        <v>241</v>
      </c>
      <c r="D162" s="5" t="s">
        <v>693</v>
      </c>
      <c r="E162" s="6">
        <v>20</v>
      </c>
      <c r="F162" s="7">
        <v>266470</v>
      </c>
      <c r="G162" s="8">
        <f t="shared" si="5"/>
        <v>1.7212637032977697E-4</v>
      </c>
      <c r="H162" s="62"/>
    </row>
    <row r="163" spans="1:13" x14ac:dyDescent="0.25">
      <c r="A163" s="5" t="s">
        <v>687</v>
      </c>
      <c r="B163" s="5" t="s">
        <v>688</v>
      </c>
      <c r="C163" s="9" t="s">
        <v>689</v>
      </c>
      <c r="D163" s="5" t="s">
        <v>690</v>
      </c>
      <c r="E163" s="6">
        <v>52300000</v>
      </c>
      <c r="F163" s="7">
        <v>2152406.5</v>
      </c>
      <c r="G163" s="8">
        <f t="shared" si="5"/>
        <v>1.390347575033659E-3</v>
      </c>
      <c r="H163" s="62"/>
    </row>
    <row r="164" spans="1:13" x14ac:dyDescent="0.25">
      <c r="A164" s="5" t="s">
        <v>544</v>
      </c>
      <c r="B164" s="5" t="s">
        <v>543</v>
      </c>
      <c r="C164" s="12" t="s">
        <v>542</v>
      </c>
      <c r="D164" s="5" t="s">
        <v>541</v>
      </c>
      <c r="E164" s="6">
        <v>230000</v>
      </c>
      <c r="F164" s="7">
        <v>843985</v>
      </c>
      <c r="G164" s="8">
        <f t="shared" si="5"/>
        <v>5.4517234458954789E-4</v>
      </c>
      <c r="H164" s="62"/>
    </row>
    <row r="165" spans="1:13" ht="30" x14ac:dyDescent="0.25">
      <c r="A165" s="5" t="s">
        <v>413</v>
      </c>
      <c r="B165" s="5" t="s">
        <v>481</v>
      </c>
      <c r="C165" s="5" t="s">
        <v>482</v>
      </c>
      <c r="D165" s="5" t="s">
        <v>460</v>
      </c>
      <c r="E165" s="6">
        <v>3</v>
      </c>
      <c r="F165" s="7">
        <v>411.96</v>
      </c>
      <c r="G165" s="8">
        <f t="shared" si="5"/>
        <v>2.6610567614010928E-7</v>
      </c>
      <c r="H165" s="62"/>
    </row>
    <row r="166" spans="1:13" ht="16.5" customHeight="1" x14ac:dyDescent="0.25">
      <c r="A166" s="5" t="s">
        <v>695</v>
      </c>
      <c r="B166" s="5" t="s">
        <v>200</v>
      </c>
      <c r="C166" s="5" t="s">
        <v>201</v>
      </c>
      <c r="D166" s="5" t="s">
        <v>694</v>
      </c>
      <c r="E166" s="6">
        <v>130000</v>
      </c>
      <c r="F166" s="7">
        <v>1275820</v>
      </c>
      <c r="G166" s="8">
        <f t="shared" si="5"/>
        <v>8.2411628248634395E-4</v>
      </c>
      <c r="H166" s="62"/>
    </row>
    <row r="167" spans="1:13" ht="16.5" customHeight="1" x14ac:dyDescent="0.25">
      <c r="A167" s="5" t="s">
        <v>287</v>
      </c>
      <c r="B167" s="5"/>
      <c r="C167" s="5"/>
      <c r="D167" s="5"/>
      <c r="E167" s="6"/>
      <c r="F167" s="7">
        <f>SUM(F148:F166)</f>
        <v>62821041.850000001</v>
      </c>
      <c r="G167" s="8">
        <f t="shared" si="5"/>
        <v>4.0579269388582272E-2</v>
      </c>
    </row>
    <row r="169" spans="1:13" x14ac:dyDescent="0.25">
      <c r="A169" s="3" t="s">
        <v>501</v>
      </c>
    </row>
    <row r="170" spans="1:13" ht="45" customHeight="1" x14ac:dyDescent="0.25">
      <c r="A170" s="5" t="s">
        <v>3</v>
      </c>
      <c r="B170" s="5" t="s">
        <v>1</v>
      </c>
      <c r="C170" s="5" t="s">
        <v>509</v>
      </c>
      <c r="D170" s="5" t="s">
        <v>7</v>
      </c>
      <c r="E170" s="5" t="s">
        <v>5</v>
      </c>
      <c r="F170" s="5" t="s">
        <v>12</v>
      </c>
      <c r="G170" s="5" t="s">
        <v>498</v>
      </c>
    </row>
    <row r="171" spans="1:13" ht="16.5" customHeight="1" x14ac:dyDescent="0.25">
      <c r="A171" s="67" t="s">
        <v>755</v>
      </c>
      <c r="B171" s="68">
        <v>1027700342890</v>
      </c>
      <c r="C171" s="63" t="s">
        <v>782</v>
      </c>
      <c r="D171" s="64">
        <v>44798</v>
      </c>
      <c r="E171" s="2">
        <v>10500000</v>
      </c>
      <c r="F171" s="65">
        <v>10488485.52</v>
      </c>
      <c r="G171" s="66">
        <f t="shared" ref="G171:G176" si="6">F171/$F$226</f>
        <v>6.7750401276467278E-3</v>
      </c>
      <c r="J171" s="44"/>
      <c r="L171" s="43"/>
      <c r="M171" s="43"/>
    </row>
    <row r="172" spans="1:13" ht="16.5" customHeight="1" x14ac:dyDescent="0.25">
      <c r="A172" s="67" t="s">
        <v>289</v>
      </c>
      <c r="B172" s="68">
        <v>1027700167110</v>
      </c>
      <c r="C172" s="63" t="s">
        <v>756</v>
      </c>
      <c r="D172" s="64">
        <v>44768</v>
      </c>
      <c r="E172" s="2">
        <v>29300000</v>
      </c>
      <c r="F172" s="65">
        <v>29486975.219999999</v>
      </c>
      <c r="G172" s="66">
        <f t="shared" si="6"/>
        <v>1.9047119813197271E-2</v>
      </c>
      <c r="I172" s="44"/>
      <c r="J172" s="44"/>
      <c r="L172" s="43"/>
      <c r="M172" s="43"/>
    </row>
    <row r="173" spans="1:13" ht="16.5" customHeight="1" x14ac:dyDescent="0.25">
      <c r="A173" s="67" t="s">
        <v>755</v>
      </c>
      <c r="B173" s="68">
        <v>1027700342890</v>
      </c>
      <c r="C173" s="63" t="s">
        <v>783</v>
      </c>
      <c r="D173" s="64">
        <v>44784</v>
      </c>
      <c r="E173" s="2">
        <v>5500000</v>
      </c>
      <c r="F173" s="65">
        <v>5500109.79</v>
      </c>
      <c r="G173" s="66">
        <f t="shared" si="6"/>
        <v>3.5527974427439182E-3</v>
      </c>
      <c r="I173" s="44"/>
      <c r="J173" s="44"/>
      <c r="L173" s="43"/>
      <c r="M173" s="43"/>
    </row>
    <row r="174" spans="1:13" ht="16.5" customHeight="1" x14ac:dyDescent="0.25">
      <c r="A174" s="67" t="s">
        <v>739</v>
      </c>
      <c r="B174" s="69" t="s">
        <v>689</v>
      </c>
      <c r="C174" s="63" t="s">
        <v>757</v>
      </c>
      <c r="D174" s="64">
        <v>44753</v>
      </c>
      <c r="E174" s="2">
        <v>27500000</v>
      </c>
      <c r="F174" s="65">
        <v>27982121.559999999</v>
      </c>
      <c r="G174" s="66">
        <f t="shared" si="6"/>
        <v>1.8075059174576486E-2</v>
      </c>
      <c r="I174" s="44"/>
      <c r="J174" s="44"/>
      <c r="L174" s="43"/>
      <c r="M174" s="43"/>
    </row>
    <row r="175" spans="1:13" ht="16.5" customHeight="1" x14ac:dyDescent="0.25">
      <c r="A175" s="67" t="s">
        <v>289</v>
      </c>
      <c r="B175" s="68">
        <v>1027700167110</v>
      </c>
      <c r="C175" s="63" t="s">
        <v>784</v>
      </c>
      <c r="D175" s="64">
        <v>44816</v>
      </c>
      <c r="E175" s="2">
        <v>5000000</v>
      </c>
      <c r="F175" s="65">
        <v>4977372.26</v>
      </c>
      <c r="G175" s="66">
        <f t="shared" si="6"/>
        <v>3.2151349904076219E-3</v>
      </c>
      <c r="J175" s="44"/>
      <c r="L175" s="43"/>
      <c r="M175" s="43"/>
    </row>
    <row r="176" spans="1:13" ht="17.25" customHeight="1" x14ac:dyDescent="0.25">
      <c r="A176" s="5" t="s">
        <v>287</v>
      </c>
      <c r="B176" s="5"/>
      <c r="C176" s="5"/>
      <c r="D176" s="5"/>
      <c r="E176" s="6"/>
      <c r="F176" s="7">
        <f>SUM(F171:F175)</f>
        <v>78435064.349999994</v>
      </c>
      <c r="G176" s="8">
        <f t="shared" si="6"/>
        <v>5.0665151548572027E-2</v>
      </c>
      <c r="I176" s="44"/>
      <c r="J176" s="44"/>
      <c r="L176" s="43"/>
      <c r="M176" s="43"/>
    </row>
    <row r="178" spans="1:28" x14ac:dyDescent="0.25">
      <c r="A178" s="3" t="s">
        <v>502</v>
      </c>
      <c r="I178" s="44"/>
    </row>
    <row r="179" spans="1:28" ht="58.5" customHeight="1" x14ac:dyDescent="0.25">
      <c r="A179" s="5" t="s">
        <v>11</v>
      </c>
      <c r="B179" s="5" t="s">
        <v>8</v>
      </c>
      <c r="C179" s="5" t="s">
        <v>9</v>
      </c>
      <c r="D179" s="5" t="s">
        <v>17</v>
      </c>
      <c r="E179" s="5" t="s">
        <v>10</v>
      </c>
      <c r="F179" s="5" t="s">
        <v>6</v>
      </c>
      <c r="G179" s="5" t="s">
        <v>498</v>
      </c>
    </row>
    <row r="180" spans="1:28" ht="45" customHeight="1" x14ac:dyDescent="0.25">
      <c r="A180" s="5" t="s">
        <v>483</v>
      </c>
      <c r="B180" s="5" t="s">
        <v>484</v>
      </c>
      <c r="C180" s="5" t="s">
        <v>485</v>
      </c>
      <c r="D180" s="5" t="s">
        <v>486</v>
      </c>
      <c r="E180" s="20">
        <v>34678.27233</v>
      </c>
      <c r="F180" s="7">
        <v>24672203.629999999</v>
      </c>
      <c r="G180" s="8">
        <f>F180/$F$226</f>
        <v>1.5937016770627269E-2</v>
      </c>
    </row>
    <row r="181" spans="1:28" ht="17.25" customHeight="1" x14ac:dyDescent="0.25">
      <c r="A181" s="5" t="s">
        <v>287</v>
      </c>
      <c r="B181" s="5"/>
      <c r="C181" s="5"/>
      <c r="D181" s="5"/>
      <c r="E181" s="6"/>
      <c r="F181" s="7">
        <f>F180</f>
        <v>24672203.629999999</v>
      </c>
      <c r="G181" s="8">
        <f>F181/$F$226</f>
        <v>1.5937016770627269E-2</v>
      </c>
    </row>
    <row r="183" spans="1:28" x14ac:dyDescent="0.25">
      <c r="A183" s="3" t="s">
        <v>503</v>
      </c>
    </row>
    <row r="184" spans="1:28" ht="42.75" customHeight="1" x14ac:dyDescent="0.25">
      <c r="A184" s="5" t="s">
        <v>15</v>
      </c>
      <c r="B184" s="5" t="s">
        <v>14</v>
      </c>
      <c r="C184" s="5" t="s">
        <v>16</v>
      </c>
      <c r="D184" s="78" t="s">
        <v>13</v>
      </c>
      <c r="E184" s="80"/>
      <c r="F184" s="5" t="s">
        <v>6</v>
      </c>
      <c r="G184" s="5" t="s">
        <v>498</v>
      </c>
    </row>
    <row r="185" spans="1:28" ht="17.25" customHeight="1" x14ac:dyDescent="0.25">
      <c r="A185" s="5" t="s">
        <v>287</v>
      </c>
      <c r="B185" s="5"/>
      <c r="C185" s="5"/>
      <c r="D185" s="78"/>
      <c r="E185" s="80"/>
      <c r="F185" s="7"/>
      <c r="G185" s="8"/>
    </row>
    <row r="187" spans="1:28" x14ac:dyDescent="0.25">
      <c r="A187" s="3" t="s">
        <v>504</v>
      </c>
    </row>
    <row r="188" spans="1:28" ht="47.25" customHeight="1" x14ac:dyDescent="0.25">
      <c r="A188" s="5" t="s">
        <v>3</v>
      </c>
      <c r="B188" s="5" t="s">
        <v>1</v>
      </c>
      <c r="C188" s="5" t="s">
        <v>509</v>
      </c>
      <c r="D188" s="78" t="s">
        <v>4</v>
      </c>
      <c r="E188" s="80"/>
      <c r="F188" s="10" t="s">
        <v>18</v>
      </c>
      <c r="G188" s="5" t="s">
        <v>498</v>
      </c>
    </row>
    <row r="189" spans="1:28" x14ac:dyDescent="0.25">
      <c r="A189" s="5" t="s">
        <v>289</v>
      </c>
      <c r="B189" s="11">
        <v>1027700167110</v>
      </c>
      <c r="C189" s="23" t="s">
        <v>527</v>
      </c>
      <c r="D189" s="90" t="s">
        <v>288</v>
      </c>
      <c r="E189" s="90"/>
      <c r="F189" s="7">
        <v>119899.17</v>
      </c>
      <c r="G189" s="8">
        <f t="shared" ref="G189:G195" si="7">F189/$F$226</f>
        <v>7.7448902081483413E-5</v>
      </c>
      <c r="I189" s="44"/>
      <c r="J189" s="46"/>
      <c r="K189" s="46"/>
      <c r="AA189" s="44"/>
      <c r="AB189" s="44"/>
    </row>
    <row r="190" spans="1:28" x14ac:dyDescent="0.25">
      <c r="A190" s="5" t="s">
        <v>289</v>
      </c>
      <c r="B190" s="11">
        <v>1027700167110</v>
      </c>
      <c r="C190" s="23" t="s">
        <v>528</v>
      </c>
      <c r="D190" s="90" t="s">
        <v>288</v>
      </c>
      <c r="E190" s="90"/>
      <c r="F190" s="7">
        <v>153526.56</v>
      </c>
      <c r="G190" s="8">
        <f t="shared" si="7"/>
        <v>9.9170523968989847E-5</v>
      </c>
      <c r="I190" s="44"/>
      <c r="J190" s="46"/>
      <c r="K190" s="46"/>
      <c r="AA190" s="44"/>
      <c r="AB190" s="44"/>
    </row>
    <row r="191" spans="1:28" ht="30" x14ac:dyDescent="0.25">
      <c r="A191" s="5" t="s">
        <v>487</v>
      </c>
      <c r="B191" s="11">
        <v>1021600000124</v>
      </c>
      <c r="C191" s="23" t="s">
        <v>529</v>
      </c>
      <c r="D191" s="90" t="s">
        <v>288</v>
      </c>
      <c r="E191" s="90"/>
      <c r="F191" s="7">
        <v>26659.78</v>
      </c>
      <c r="G191" s="8">
        <f t="shared" si="7"/>
        <v>1.72208922775186E-5</v>
      </c>
      <c r="I191" s="44"/>
      <c r="J191" s="46"/>
      <c r="K191" s="46"/>
      <c r="AA191" s="44"/>
      <c r="AB191" s="44"/>
    </row>
    <row r="192" spans="1:28" ht="30" x14ac:dyDescent="0.25">
      <c r="A192" s="5" t="s">
        <v>487</v>
      </c>
      <c r="B192" s="11">
        <v>1021600000124</v>
      </c>
      <c r="C192" s="23" t="s">
        <v>530</v>
      </c>
      <c r="D192" s="90" t="s">
        <v>288</v>
      </c>
      <c r="E192" s="90"/>
      <c r="F192" s="7">
        <v>207428.96</v>
      </c>
      <c r="G192" s="8">
        <f t="shared" si="7"/>
        <v>1.339887941835122E-4</v>
      </c>
      <c r="I192" s="44"/>
      <c r="J192" s="46"/>
      <c r="K192" s="46"/>
      <c r="AA192" s="44"/>
      <c r="AB192" s="44"/>
    </row>
    <row r="193" spans="1:28" ht="30" x14ac:dyDescent="0.25">
      <c r="A193" s="5" t="s">
        <v>487</v>
      </c>
      <c r="B193" s="11">
        <v>1021600000124</v>
      </c>
      <c r="C193" s="23" t="s">
        <v>531</v>
      </c>
      <c r="D193" s="90" t="s">
        <v>288</v>
      </c>
      <c r="E193" s="90"/>
      <c r="F193" s="7">
        <v>274727</v>
      </c>
      <c r="G193" s="8">
        <f t="shared" si="7"/>
        <v>1.7745998176751094E-4</v>
      </c>
      <c r="I193" s="44"/>
      <c r="J193" s="46"/>
      <c r="K193" s="46"/>
      <c r="AA193" s="44"/>
      <c r="AB193" s="44"/>
    </row>
    <row r="194" spans="1:28" x14ac:dyDescent="0.25">
      <c r="A194" s="5" t="s">
        <v>290</v>
      </c>
      <c r="B194" s="11">
        <v>1027700167110</v>
      </c>
      <c r="C194" s="23" t="s">
        <v>532</v>
      </c>
      <c r="D194" s="90" t="s">
        <v>288</v>
      </c>
      <c r="E194" s="90"/>
      <c r="F194" s="7">
        <v>9243.35</v>
      </c>
      <c r="G194" s="8">
        <f t="shared" si="7"/>
        <v>5.9707444935180104E-6</v>
      </c>
      <c r="I194" s="44"/>
      <c r="J194" s="46"/>
      <c r="K194" s="46"/>
      <c r="AA194" s="44"/>
      <c r="AB194" s="44"/>
    </row>
    <row r="195" spans="1:28" x14ac:dyDescent="0.25">
      <c r="A195" s="5" t="s">
        <v>287</v>
      </c>
      <c r="B195" s="99"/>
      <c r="C195" s="99"/>
      <c r="D195" s="98"/>
      <c r="E195" s="98"/>
      <c r="F195" s="7">
        <f>SUM(F189:F194)</f>
        <v>791484.82</v>
      </c>
      <c r="G195" s="8">
        <f t="shared" si="7"/>
        <v>5.11259838772533E-4</v>
      </c>
    </row>
    <row r="197" spans="1:28" ht="15.75" x14ac:dyDescent="0.25">
      <c r="A197" s="3" t="s">
        <v>505</v>
      </c>
      <c r="B197" s="26"/>
    </row>
    <row r="198" spans="1:28" ht="44.25" customHeight="1" x14ac:dyDescent="0.25">
      <c r="A198" s="5" t="s">
        <v>19</v>
      </c>
      <c r="B198" s="12" t="s">
        <v>1</v>
      </c>
      <c r="C198" s="12" t="s">
        <v>516</v>
      </c>
      <c r="D198" s="82" t="s">
        <v>520</v>
      </c>
      <c r="E198" s="83"/>
      <c r="F198" s="10" t="s">
        <v>18</v>
      </c>
      <c r="G198" s="5" t="s">
        <v>498</v>
      </c>
    </row>
    <row r="199" spans="1:28" ht="29.25" customHeight="1" x14ac:dyDescent="0.25">
      <c r="A199" s="5" t="s">
        <v>488</v>
      </c>
      <c r="B199" s="27">
        <v>1027700075941</v>
      </c>
      <c r="C199" s="5" t="s">
        <v>533</v>
      </c>
      <c r="D199" s="88" t="s">
        <v>534</v>
      </c>
      <c r="E199" s="89"/>
      <c r="F199" s="7">
        <v>89569.13</v>
      </c>
      <c r="G199" s="8">
        <f>F199/$F$226</f>
        <v>5.7857204340060564E-5</v>
      </c>
    </row>
    <row r="200" spans="1:28" ht="30" x14ac:dyDescent="0.25">
      <c r="A200" s="5" t="s">
        <v>489</v>
      </c>
      <c r="B200" s="27">
        <v>1027708015576</v>
      </c>
      <c r="C200" s="5" t="s">
        <v>517</v>
      </c>
      <c r="D200" s="88" t="s">
        <v>535</v>
      </c>
      <c r="E200" s="89"/>
      <c r="F200" s="7">
        <v>34297.699999999997</v>
      </c>
      <c r="G200" s="8">
        <f>F200/$F$226</f>
        <v>2.2154608817726541E-5</v>
      </c>
    </row>
    <row r="201" spans="1:28" ht="45" x14ac:dyDescent="0.25">
      <c r="A201" s="5" t="s">
        <v>291</v>
      </c>
      <c r="B201" s="27">
        <v>1047796383030</v>
      </c>
      <c r="C201" s="5" t="s">
        <v>519</v>
      </c>
      <c r="D201" s="88" t="s">
        <v>536</v>
      </c>
      <c r="E201" s="89"/>
      <c r="F201" s="7">
        <v>4094.97</v>
      </c>
      <c r="G201" s="8">
        <f>F201/$F$226</f>
        <v>2.6451470060769575E-6</v>
      </c>
    </row>
    <row r="202" spans="1:28" x14ac:dyDescent="0.25">
      <c r="A202" s="5" t="s">
        <v>287</v>
      </c>
      <c r="B202" s="81"/>
      <c r="C202" s="82"/>
      <c r="D202" s="82"/>
      <c r="E202" s="83"/>
      <c r="F202" s="7">
        <f>SUM(F199:F201)</f>
        <v>127961.8</v>
      </c>
      <c r="G202" s="8">
        <f>F202/$F$226</f>
        <v>8.2656960163864069E-5</v>
      </c>
    </row>
    <row r="204" spans="1:28" x14ac:dyDescent="0.25">
      <c r="A204" s="3" t="s">
        <v>506</v>
      </c>
    </row>
    <row r="205" spans="1:28" ht="47.25" customHeight="1" x14ac:dyDescent="0.25">
      <c r="A205" s="5" t="s">
        <v>20</v>
      </c>
      <c r="B205" s="99" t="s">
        <v>1</v>
      </c>
      <c r="C205" s="99"/>
      <c r="D205" s="99" t="s">
        <v>22</v>
      </c>
      <c r="E205" s="99"/>
      <c r="F205" s="29" t="s">
        <v>21</v>
      </c>
      <c r="G205" s="5" t="s">
        <v>498</v>
      </c>
    </row>
    <row r="206" spans="1:28" ht="24.75" hidden="1" customHeight="1" x14ac:dyDescent="0.25">
      <c r="A206" s="61"/>
      <c r="B206" s="91"/>
      <c r="C206" s="92"/>
      <c r="D206" s="78"/>
      <c r="E206" s="80"/>
      <c r="F206" s="37"/>
      <c r="G206" s="8"/>
    </row>
    <row r="207" spans="1:28" ht="24.75" hidden="1" customHeight="1" x14ac:dyDescent="0.25">
      <c r="A207" s="61"/>
      <c r="B207" s="91"/>
      <c r="C207" s="92"/>
      <c r="D207" s="78"/>
      <c r="E207" s="80"/>
      <c r="F207" s="37"/>
      <c r="G207" s="8"/>
    </row>
    <row r="208" spans="1:28" ht="24.75" hidden="1" customHeight="1" x14ac:dyDescent="0.25">
      <c r="A208" s="61"/>
      <c r="B208" s="91"/>
      <c r="C208" s="92"/>
      <c r="D208" s="78"/>
      <c r="E208" s="80"/>
      <c r="F208" s="37"/>
      <c r="G208" s="8"/>
    </row>
    <row r="209" spans="1:7" ht="25.5" hidden="1" customHeight="1" x14ac:dyDescent="0.25">
      <c r="A209" s="32"/>
      <c r="B209" s="91"/>
      <c r="C209" s="92"/>
      <c r="D209" s="78"/>
      <c r="E209" s="80"/>
      <c r="F209" s="37"/>
      <c r="G209" s="8"/>
    </row>
    <row r="210" spans="1:7" ht="15" customHeight="1" x14ac:dyDescent="0.25">
      <c r="A210" s="5" t="s">
        <v>287</v>
      </c>
      <c r="B210" s="73"/>
      <c r="C210" s="74"/>
      <c r="D210" s="78"/>
      <c r="E210" s="80"/>
      <c r="F210" s="7"/>
      <c r="G210" s="8"/>
    </row>
    <row r="212" spans="1:7" x14ac:dyDescent="0.25">
      <c r="A212" s="3" t="s">
        <v>507</v>
      </c>
    </row>
    <row r="213" spans="1:7" ht="42" customHeight="1" x14ac:dyDescent="0.25">
      <c r="A213" s="5" t="s">
        <v>23</v>
      </c>
      <c r="B213" s="78" t="s">
        <v>20</v>
      </c>
      <c r="C213" s="80"/>
      <c r="D213" s="5" t="s">
        <v>22</v>
      </c>
      <c r="E213" s="5" t="s">
        <v>24</v>
      </c>
      <c r="F213" s="5" t="s">
        <v>21</v>
      </c>
      <c r="G213" s="5" t="s">
        <v>498</v>
      </c>
    </row>
    <row r="214" spans="1:7" ht="42" customHeight="1" x14ac:dyDescent="0.25">
      <c r="A214" s="5" t="s">
        <v>292</v>
      </c>
      <c r="B214" s="73" t="s">
        <v>156</v>
      </c>
      <c r="C214" s="74"/>
      <c r="D214" s="32" t="s">
        <v>118</v>
      </c>
      <c r="E214" s="6">
        <v>48686</v>
      </c>
      <c r="F214" s="7">
        <v>44609396.280000001</v>
      </c>
      <c r="G214" s="8">
        <f>F214/$F$226</f>
        <v>2.8815451886812986E-2</v>
      </c>
    </row>
    <row r="215" spans="1:7" ht="42" hidden="1" customHeight="1" x14ac:dyDescent="0.25">
      <c r="A215" s="32"/>
      <c r="B215" s="73"/>
      <c r="C215" s="74"/>
      <c r="D215" s="42"/>
      <c r="E215" s="6"/>
      <c r="F215" s="7"/>
      <c r="G215" s="8"/>
    </row>
    <row r="216" spans="1:7" ht="42" hidden="1" customHeight="1" x14ac:dyDescent="0.25">
      <c r="A216" s="5" t="s">
        <v>292</v>
      </c>
      <c r="B216" s="73" t="s">
        <v>156</v>
      </c>
      <c r="C216" s="74"/>
      <c r="D216" s="42"/>
      <c r="E216" s="6">
        <v>0</v>
      </c>
      <c r="F216" s="7">
        <v>0</v>
      </c>
      <c r="G216" s="8">
        <f>F216/$F$226</f>
        <v>0</v>
      </c>
    </row>
    <row r="217" spans="1:7" x14ac:dyDescent="0.25">
      <c r="A217" s="5" t="s">
        <v>287</v>
      </c>
      <c r="B217" s="84"/>
      <c r="C217" s="84"/>
      <c r="D217" s="30"/>
      <c r="E217" s="1"/>
      <c r="F217" s="7">
        <f>SUM(F214:F216)</f>
        <v>44609396.280000001</v>
      </c>
      <c r="G217" s="8">
        <f>F217/$F$226</f>
        <v>2.8815451886812986E-2</v>
      </c>
    </row>
    <row r="219" spans="1:7" x14ac:dyDescent="0.25">
      <c r="A219" s="3" t="s">
        <v>508</v>
      </c>
    </row>
    <row r="220" spans="1:7" ht="45" x14ac:dyDescent="0.25">
      <c r="A220" s="85" t="s">
        <v>25</v>
      </c>
      <c r="B220" s="86"/>
      <c r="C220" s="86"/>
      <c r="D220" s="86"/>
      <c r="E220" s="87"/>
      <c r="F220" s="5" t="s">
        <v>21</v>
      </c>
      <c r="G220" s="5" t="s">
        <v>498</v>
      </c>
    </row>
    <row r="221" spans="1:7" hidden="1" x14ac:dyDescent="0.25">
      <c r="A221" s="56"/>
      <c r="B221" s="57"/>
      <c r="C221" s="57"/>
      <c r="D221" s="57"/>
      <c r="E221" s="58"/>
      <c r="F221" s="7">
        <v>0</v>
      </c>
      <c r="G221" s="8"/>
    </row>
    <row r="222" spans="1:7" hidden="1" x14ac:dyDescent="0.25">
      <c r="A222" s="56" t="s">
        <v>741</v>
      </c>
      <c r="B222" s="57"/>
      <c r="C222" s="57"/>
      <c r="D222" s="57"/>
      <c r="E222" s="58"/>
      <c r="F222" s="7">
        <v>0</v>
      </c>
      <c r="G222" s="8">
        <f t="shared" ref="G222:G223" si="8">F222/$F$226</f>
        <v>0</v>
      </c>
    </row>
    <row r="223" spans="1:7" hidden="1" x14ac:dyDescent="0.25">
      <c r="A223" s="75" t="s">
        <v>740</v>
      </c>
      <c r="B223" s="76"/>
      <c r="C223" s="76"/>
      <c r="D223" s="76"/>
      <c r="E223" s="77"/>
      <c r="F223" s="7">
        <v>0</v>
      </c>
      <c r="G223" s="8">
        <f t="shared" si="8"/>
        <v>0</v>
      </c>
    </row>
    <row r="224" spans="1:7" x14ac:dyDescent="0.25">
      <c r="A224" s="78" t="s">
        <v>287</v>
      </c>
      <c r="B224" s="79"/>
      <c r="C224" s="79"/>
      <c r="D224" s="79"/>
      <c r="E224" s="80"/>
      <c r="F224" s="7"/>
      <c r="G224" s="8"/>
    </row>
    <row r="226" spans="1:7" x14ac:dyDescent="0.25">
      <c r="A226" s="93" t="s">
        <v>26</v>
      </c>
      <c r="B226" s="94"/>
      <c r="C226" s="94"/>
      <c r="D226" s="94"/>
      <c r="E226" s="95"/>
      <c r="F226" s="7">
        <f>F144+F167+F176+F181+F195+F202+F217+F210+F224</f>
        <v>1548106774.6300001</v>
      </c>
      <c r="G226" s="8">
        <f>F226/$F$226</f>
        <v>1</v>
      </c>
    </row>
  </sheetData>
  <mergeCells count="38">
    <mergeCell ref="D190:E190"/>
    <mergeCell ref="D191:E191"/>
    <mergeCell ref="D192:E192"/>
    <mergeCell ref="D193:E193"/>
    <mergeCell ref="D194:E194"/>
    <mergeCell ref="A1:G1"/>
    <mergeCell ref="D184:E184"/>
    <mergeCell ref="D188:E188"/>
    <mergeCell ref="D189:E189"/>
    <mergeCell ref="D185:E185"/>
    <mergeCell ref="B195:C195"/>
    <mergeCell ref="D195:E195"/>
    <mergeCell ref="B202:E202"/>
    <mergeCell ref="D198:E198"/>
    <mergeCell ref="D199:E199"/>
    <mergeCell ref="D200:E200"/>
    <mergeCell ref="D201:E201"/>
    <mergeCell ref="B205:C205"/>
    <mergeCell ref="D205:E205"/>
    <mergeCell ref="B210:C210"/>
    <mergeCell ref="D210:E210"/>
    <mergeCell ref="A226:E226"/>
    <mergeCell ref="B213:C213"/>
    <mergeCell ref="B217:C217"/>
    <mergeCell ref="A220:E220"/>
    <mergeCell ref="A224:E224"/>
    <mergeCell ref="B214:C214"/>
    <mergeCell ref="A223:E223"/>
    <mergeCell ref="B216:C216"/>
    <mergeCell ref="B209:C209"/>
    <mergeCell ref="D209:E209"/>
    <mergeCell ref="B215:C215"/>
    <mergeCell ref="B206:C206"/>
    <mergeCell ref="B207:C207"/>
    <mergeCell ref="B208:C208"/>
    <mergeCell ref="D206:E206"/>
    <mergeCell ref="D207:E207"/>
    <mergeCell ref="D208:E2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2022-12-26T10:56:47Z</dcterms:modified>
</cp:coreProperties>
</file>