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накопления'!$A$4:$J$4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236" i="4" l="1"/>
  <c r="F190" i="4"/>
  <c r="F167" i="4"/>
  <c r="F138" i="4" l="1"/>
  <c r="F234" i="1" l="1"/>
  <c r="F145" i="1"/>
  <c r="F132" i="1" l="1"/>
  <c r="F151" i="4" l="1"/>
  <c r="F218" i="1" l="1"/>
  <c r="F172" i="1" l="1"/>
  <c r="F152" i="1" l="1"/>
  <c r="F182" i="1" l="1"/>
  <c r="F270" i="1" l="1"/>
  <c r="F224" i="4"/>
  <c r="G232" i="1" l="1"/>
  <c r="G229" i="1"/>
  <c r="G230" i="1"/>
  <c r="G231" i="1"/>
  <c r="G190" i="1"/>
  <c r="G189" i="1"/>
  <c r="G199" i="1"/>
  <c r="G201" i="1"/>
  <c r="G200" i="1"/>
  <c r="G131" i="1"/>
  <c r="G143" i="1"/>
  <c r="G129" i="1"/>
  <c r="G108" i="1"/>
  <c r="G144" i="1"/>
  <c r="G228" i="1"/>
  <c r="G130" i="1"/>
  <c r="G128" i="1"/>
  <c r="G266" i="1"/>
  <c r="G132" i="1"/>
  <c r="G218" i="1"/>
  <c r="G234" i="1"/>
  <c r="G269" i="1"/>
  <c r="G145" i="1"/>
  <c r="G172" i="1"/>
  <c r="G267" i="1"/>
  <c r="G182" i="1"/>
  <c r="G227" i="1"/>
  <c r="G233" i="1"/>
  <c r="G188" i="1"/>
  <c r="G187" i="1"/>
  <c r="G186" i="1"/>
  <c r="G213" i="1"/>
  <c r="G205" i="1"/>
  <c r="G204" i="1"/>
  <c r="G125" i="1"/>
  <c r="G127" i="1"/>
  <c r="G126" i="1"/>
  <c r="G217" i="1"/>
  <c r="G247" i="1"/>
  <c r="G246" i="1"/>
  <c r="G248" i="1"/>
  <c r="G136" i="1"/>
  <c r="G123" i="1"/>
  <c r="G124" i="1"/>
  <c r="G249" i="1"/>
  <c r="F199" i="4" l="1"/>
  <c r="F275" i="4" l="1"/>
  <c r="G260" i="1"/>
  <c r="G234" i="4" l="1"/>
  <c r="G220" i="4"/>
  <c r="G218" i="4"/>
  <c r="G219" i="4"/>
  <c r="G162" i="4"/>
  <c r="G156" i="4"/>
  <c r="G155" i="4"/>
  <c r="G136" i="4"/>
  <c r="G137" i="4"/>
  <c r="G264" i="4"/>
  <c r="G132" i="4"/>
  <c r="G101" i="4"/>
  <c r="G142" i="4"/>
  <c r="G133" i="4"/>
  <c r="G103" i="4"/>
  <c r="G150" i="4"/>
  <c r="G7" i="4"/>
  <c r="G134" i="4"/>
  <c r="G104" i="4"/>
  <c r="G135" i="4"/>
  <c r="G260" i="4"/>
  <c r="G261" i="4"/>
  <c r="G257" i="4"/>
  <c r="G258" i="4"/>
  <c r="G259" i="4"/>
  <c r="G252" i="4"/>
  <c r="G255" i="4"/>
  <c r="G256" i="4"/>
  <c r="G272" i="4"/>
  <c r="G271" i="4"/>
  <c r="G231" i="4"/>
  <c r="G228" i="4"/>
  <c r="G235" i="4"/>
  <c r="G230" i="4"/>
  <c r="G232" i="4"/>
  <c r="G233" i="4"/>
  <c r="G229" i="4"/>
  <c r="G157" i="4"/>
  <c r="G212" i="4"/>
  <c r="G213" i="4"/>
  <c r="G214" i="4"/>
  <c r="G148" i="4"/>
  <c r="G129" i="4"/>
  <c r="G131" i="4"/>
  <c r="G36" i="4"/>
  <c r="G54" i="4"/>
  <c r="G130" i="4"/>
  <c r="G199" i="4"/>
  <c r="G109" i="4"/>
  <c r="G107" i="4"/>
  <c r="G106" i="4"/>
  <c r="G166" i="4"/>
  <c r="G263" i="4"/>
  <c r="G180" i="4"/>
  <c r="G267" i="4"/>
  <c r="G248" i="4"/>
  <c r="G206" i="4"/>
  <c r="G73" i="4"/>
  <c r="G100" i="4"/>
  <c r="G215" i="4"/>
  <c r="G98" i="4"/>
  <c r="G245" i="4"/>
  <c r="G72" i="4"/>
  <c r="G21" i="4"/>
  <c r="G241" i="4"/>
  <c r="G143" i="4"/>
  <c r="G50" i="4"/>
  <c r="G210" i="4"/>
  <c r="G208" i="4"/>
  <c r="G5" i="4"/>
  <c r="G44" i="4"/>
  <c r="G189" i="4"/>
  <c r="G270" i="4"/>
  <c r="G6" i="4"/>
  <c r="G91" i="4"/>
  <c r="G190" i="4"/>
  <c r="G204" i="4"/>
  <c r="G203" i="4"/>
  <c r="G149" i="4"/>
  <c r="G12" i="4"/>
  <c r="G82" i="4"/>
  <c r="G187" i="4"/>
  <c r="G58" i="4"/>
  <c r="G67" i="4"/>
  <c r="G13" i="4"/>
  <c r="G42" i="4"/>
  <c r="G89" i="4"/>
  <c r="G108" i="4"/>
  <c r="G105" i="4"/>
  <c r="G99" i="4"/>
  <c r="G94" i="4"/>
  <c r="G195" i="4"/>
  <c r="G240" i="4"/>
  <c r="G55" i="4"/>
  <c r="G62" i="4"/>
  <c r="G86" i="4"/>
  <c r="G19" i="4"/>
  <c r="G81" i="4"/>
  <c r="G185" i="4"/>
  <c r="G266" i="4"/>
  <c r="G84" i="4"/>
  <c r="G37" i="4"/>
  <c r="G111" i="4"/>
  <c r="G110" i="4"/>
  <c r="G249" i="4"/>
  <c r="G66" i="4"/>
  <c r="G194" i="4"/>
  <c r="G61" i="4"/>
  <c r="G165" i="4"/>
  <c r="G205" i="4"/>
  <c r="G38" i="4"/>
  <c r="G269" i="4"/>
  <c r="G64" i="4"/>
  <c r="G268" i="4"/>
  <c r="G63" i="4"/>
  <c r="G221" i="4"/>
  <c r="G88" i="4"/>
  <c r="G184" i="4"/>
  <c r="G9" i="4"/>
  <c r="G246" i="4"/>
  <c r="G188" i="4"/>
  <c r="G65" i="4"/>
  <c r="G49" i="4"/>
  <c r="G43" i="4"/>
  <c r="G198" i="4"/>
  <c r="G39" i="4"/>
  <c r="G217" i="4"/>
  <c r="G244" i="4"/>
  <c r="G34" i="4"/>
  <c r="G53" i="4"/>
  <c r="G147" i="4"/>
  <c r="G10" i="4"/>
  <c r="G40" i="4"/>
  <c r="G102" i="4"/>
  <c r="G171" i="4"/>
  <c r="G145" i="4"/>
  <c r="G144" i="4"/>
  <c r="G95" i="4"/>
  <c r="G59" i="4"/>
  <c r="G87" i="4"/>
  <c r="G90" i="4"/>
  <c r="G29" i="4"/>
  <c r="G57" i="4"/>
  <c r="G92" i="4"/>
  <c r="G138" i="4"/>
  <c r="G69" i="4"/>
  <c r="G32" i="4"/>
  <c r="G247" i="4"/>
  <c r="G83" i="4"/>
  <c r="G20" i="4"/>
  <c r="G52" i="4"/>
  <c r="G16" i="4"/>
  <c r="G216" i="4"/>
  <c r="G8" i="4"/>
  <c r="G70" i="4"/>
  <c r="G80" i="4"/>
  <c r="G243" i="4"/>
  <c r="G17" i="4"/>
  <c r="G27" i="4"/>
  <c r="G28" i="4"/>
  <c r="G41" i="4"/>
  <c r="G35" i="4"/>
  <c r="G183" i="4"/>
  <c r="G262" i="4"/>
  <c r="G275" i="4"/>
  <c r="G223" i="4"/>
  <c r="G68" i="4"/>
  <c r="G93" i="4"/>
  <c r="G224" i="4"/>
  <c r="G181" i="4"/>
  <c r="G75" i="4"/>
  <c r="G97" i="4"/>
  <c r="G26" i="4"/>
  <c r="G56" i="4"/>
  <c r="G85" i="4"/>
  <c r="G23" i="4"/>
  <c r="G96" i="4"/>
  <c r="G33" i="4"/>
  <c r="G74" i="4"/>
  <c r="G167" i="4"/>
  <c r="G113" i="4"/>
  <c r="G146" i="4"/>
  <c r="G236" i="4"/>
  <c r="G77" i="4"/>
  <c r="G76" i="4"/>
  <c r="G31" i="4"/>
  <c r="G196" i="4"/>
  <c r="G222" i="4"/>
  <c r="G242" i="4"/>
  <c r="G71" i="4"/>
  <c r="G25" i="4"/>
  <c r="G79" i="4"/>
  <c r="G161" i="4"/>
  <c r="G160" i="4"/>
  <c r="G112" i="4"/>
  <c r="G24" i="4"/>
  <c r="G159" i="4"/>
  <c r="G158" i="4"/>
  <c r="G207" i="4"/>
  <c r="G117" i="4"/>
  <c r="G125" i="4"/>
  <c r="G209" i="4"/>
  <c r="G119" i="4"/>
  <c r="G182" i="4"/>
  <c r="G14" i="4"/>
  <c r="G45" i="4"/>
  <c r="G11" i="4"/>
  <c r="G126" i="4"/>
  <c r="G118" i="4"/>
  <c r="G47" i="4"/>
  <c r="G164" i="4"/>
  <c r="G128" i="4"/>
  <c r="G18" i="4"/>
  <c r="G15" i="4"/>
  <c r="G121" i="4"/>
  <c r="G122" i="4"/>
  <c r="G163" i="4"/>
  <c r="G127" i="4"/>
  <c r="G46" i="4"/>
  <c r="G265" i="4"/>
  <c r="G60" i="4"/>
  <c r="G22" i="4"/>
  <c r="G186" i="4"/>
  <c r="G116" i="4"/>
  <c r="G115" i="4"/>
  <c r="G151" i="4"/>
  <c r="G114" i="4"/>
  <c r="G78" i="4"/>
  <c r="G51" i="4"/>
  <c r="G211" i="4"/>
  <c r="G120" i="4"/>
  <c r="G30" i="4"/>
  <c r="G48" i="4"/>
  <c r="G197" i="4"/>
  <c r="G123" i="4"/>
  <c r="G251" i="4"/>
  <c r="G124" i="4"/>
  <c r="G250" i="4"/>
  <c r="G253" i="4"/>
  <c r="G254" i="4"/>
  <c r="G259" i="1"/>
  <c r="G122" i="1" l="1"/>
  <c r="G95" i="1"/>
  <c r="G224" i="1"/>
  <c r="G202" i="1"/>
  <c r="G198" i="1"/>
  <c r="G152" i="1"/>
  <c r="G97" i="1"/>
  <c r="G225" i="1"/>
  <c r="G192" i="1"/>
  <c r="G197" i="1"/>
  <c r="G265" i="1"/>
  <c r="G9" i="1"/>
  <c r="G191" i="1"/>
  <c r="G74" i="1"/>
  <c r="G263" i="1"/>
  <c r="G262" i="1"/>
  <c r="G264" i="1"/>
  <c r="G94" i="1"/>
  <c r="G216" i="1"/>
  <c r="G85" i="1"/>
  <c r="G226" i="1"/>
  <c r="G86" i="1"/>
  <c r="G238" i="1"/>
  <c r="G87" i="1"/>
  <c r="G98" i="1"/>
  <c r="G93" i="1"/>
  <c r="G80" i="1"/>
  <c r="G83" i="1"/>
  <c r="G88" i="1"/>
  <c r="G196" i="1"/>
  <c r="G84" i="1"/>
  <c r="G96" i="1"/>
  <c r="G261" i="1"/>
  <c r="G43" i="1"/>
  <c r="G100" i="1"/>
  <c r="G99" i="1"/>
  <c r="G104" i="1"/>
  <c r="G151" i="1"/>
  <c r="G102" i="1"/>
  <c r="G270" i="1"/>
  <c r="G101" i="1"/>
  <c r="G105" i="1"/>
  <c r="G107" i="1"/>
  <c r="G103" i="1"/>
  <c r="G106" i="1"/>
  <c r="G149" i="1"/>
  <c r="G150" i="1"/>
  <c r="G268" i="1"/>
  <c r="G215" i="1"/>
  <c r="G109" i="1"/>
  <c r="G110" i="1"/>
  <c r="G210" i="1"/>
  <c r="G208" i="1"/>
  <c r="G211" i="1"/>
  <c r="G214" i="1"/>
  <c r="G255" i="1"/>
  <c r="G212" i="1"/>
  <c r="G116" i="1"/>
  <c r="G207" i="1"/>
  <c r="G92" i="1"/>
  <c r="G254" i="1"/>
  <c r="G117" i="1"/>
  <c r="G206" i="1"/>
  <c r="G113" i="1"/>
  <c r="G112" i="1"/>
  <c r="G115" i="1"/>
  <c r="G256" i="1"/>
  <c r="G209" i="1"/>
  <c r="G258" i="1"/>
  <c r="G111" i="1"/>
  <c r="G114" i="1"/>
  <c r="G119" i="1"/>
  <c r="G118" i="1"/>
  <c r="G121" i="1"/>
  <c r="G120" i="1"/>
  <c r="G203" i="1"/>
  <c r="G90" i="1"/>
  <c r="G89" i="1"/>
  <c r="G257" i="1"/>
  <c r="G91" i="1"/>
  <c r="G81" i="1"/>
  <c r="G82" i="1"/>
  <c r="G251" i="1"/>
  <c r="G240" i="1"/>
  <c r="G195" i="1"/>
  <c r="G194" i="1"/>
  <c r="G78" i="1"/>
  <c r="G77" i="1"/>
  <c r="G79" i="1"/>
  <c r="G193" i="1"/>
  <c r="G223" i="1"/>
  <c r="G69" i="1"/>
  <c r="G75" i="1"/>
  <c r="G76" i="1"/>
  <c r="G171" i="1"/>
  <c r="G167" i="1"/>
  <c r="G170" i="1"/>
  <c r="G166" i="1"/>
  <c r="G169" i="1"/>
  <c r="G165" i="1"/>
  <c r="G168" i="1"/>
  <c r="G164" i="1"/>
  <c r="G70" i="1"/>
  <c r="G72" i="1"/>
  <c r="G71" i="1"/>
  <c r="G73" i="1"/>
  <c r="G244" i="1"/>
  <c r="G243" i="1"/>
  <c r="G241" i="1"/>
  <c r="G68" i="1"/>
  <c r="G67" i="1"/>
  <c r="G66" i="1"/>
  <c r="G252" i="1"/>
  <c r="G253" i="1"/>
  <c r="G16" i="1"/>
  <c r="G239" i="1" l="1"/>
  <c r="G32" i="1"/>
  <c r="G17" i="1"/>
  <c r="G250" i="1"/>
  <c r="G245" i="1"/>
  <c r="G242" i="1"/>
  <c r="G65" i="1"/>
  <c r="G63" i="1"/>
  <c r="G62" i="1"/>
  <c r="G64" i="1"/>
  <c r="G55" i="1"/>
  <c r="G61" i="1"/>
  <c r="G60" i="1"/>
  <c r="G59" i="1"/>
  <c r="G5" i="1"/>
  <c r="G222" i="1" l="1"/>
  <c r="G57" i="1" l="1"/>
  <c r="G56" i="1"/>
  <c r="G42" i="1"/>
  <c r="G23" i="1"/>
  <c r="G26" i="1"/>
  <c r="G47" i="1"/>
  <c r="G18" i="1"/>
  <c r="G44" i="1"/>
  <c r="G28" i="1"/>
  <c r="G25" i="1"/>
  <c r="G41" i="1"/>
  <c r="G40" i="1"/>
  <c r="G29" i="1"/>
  <c r="G37" i="1"/>
  <c r="G52" i="1"/>
  <c r="G36" i="1"/>
  <c r="G27" i="1"/>
  <c r="G50" i="1"/>
  <c r="G13" i="1"/>
  <c r="G31" i="1"/>
  <c r="G33" i="1"/>
  <c r="G11" i="1"/>
  <c r="G6" i="1"/>
  <c r="G45" i="1"/>
  <c r="G49" i="1"/>
  <c r="G51" i="1"/>
  <c r="G48" i="1"/>
  <c r="G7" i="1"/>
  <c r="G15" i="1"/>
  <c r="G22" i="1"/>
  <c r="G46" i="1"/>
  <c r="G54" i="1"/>
  <c r="G12" i="1"/>
  <c r="G39" i="1"/>
  <c r="G8" i="1"/>
  <c r="G10" i="1"/>
  <c r="G38" i="1"/>
  <c r="G35" i="1"/>
  <c r="G53" i="1"/>
  <c r="G20" i="1"/>
  <c r="G30" i="1"/>
  <c r="G14" i="1"/>
  <c r="G24" i="1"/>
  <c r="G19" i="1"/>
  <c r="G34" i="1"/>
  <c r="G21" i="1"/>
  <c r="G58" i="1"/>
  <c r="G137" i="1"/>
  <c r="G138" i="1"/>
  <c r="G141" i="1"/>
  <c r="G139" i="1"/>
  <c r="G140" i="1"/>
  <c r="G142" i="1"/>
  <c r="G178" i="1"/>
  <c r="G180" i="1"/>
  <c r="G179" i="1"/>
  <c r="G177" i="1"/>
  <c r="G176" i="1"/>
  <c r="G181" i="1"/>
</calcChain>
</file>

<file path=xl/sharedStrings.xml><?xml version="1.0" encoding="utf-8"?>
<sst xmlns="http://schemas.openxmlformats.org/spreadsheetml/2006/main" count="1674" uniqueCount="688">
  <si>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</si>
  <si>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</si>
  <si>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</si>
  <si>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</si>
  <si>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</si>
  <si>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</si>
  <si>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</si>
  <si>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</si>
  <si>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</si>
  <si>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</si>
  <si>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</si>
  <si>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</si>
  <si>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</si>
  <si>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</si>
  <si>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</si>
  <si>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</si>
  <si>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</si>
  <si>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</si>
  <si>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</si>
  <si>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</si>
  <si>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</si>
  <si>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</si>
  <si>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</si>
  <si>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</si>
  <si>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</si>
  <si>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</si>
  <si>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</si>
  <si>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</si>
  <si>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</si>
  <si>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</si>
  <si>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</si>
  <si>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</si>
  <si>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</si>
  <si>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</si>
  <si>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</si>
  <si>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</si>
  <si>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</si>
  <si>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</si>
  <si>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</si>
  <si>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RU000A102H91</t>
  </si>
  <si>
    <t>RU000A100N12</t>
  </si>
  <si>
    <t>RU000A101XN7</t>
  </si>
  <si>
    <t>RU000A102G50</t>
  </si>
  <si>
    <t>RU000A0JT6B2</t>
  </si>
  <si>
    <t>RU000A0JS4Z7</t>
  </si>
  <si>
    <t>RU000A1013P1</t>
  </si>
  <si>
    <t>RU000A101QN1</t>
  </si>
  <si>
    <t>RU000A0JXPG2</t>
  </si>
  <si>
    <t>RU000A1003A4</t>
  </si>
  <si>
    <t>RU000A0JVWJ6</t>
  </si>
  <si>
    <t>RU000A102G35</t>
  </si>
  <si>
    <t>RU000A0ZYZ26</t>
  </si>
  <si>
    <t>RU000A102069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</si>
  <si>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</si>
  <si>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</si>
  <si>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</si>
  <si>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</si>
  <si>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</si>
  <si>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</si>
  <si>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</si>
  <si>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RU000A0ZYVU5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</si>
  <si>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</si>
  <si>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</si>
  <si>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</si>
  <si>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</si>
  <si>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</si>
  <si>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</si>
  <si>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</si>
  <si>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</si>
  <si>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</si>
  <si>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</si>
  <si>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</si>
  <si>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</si>
  <si>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</si>
  <si>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</si>
  <si>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</si>
  <si>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</si>
  <si>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</si>
  <si>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</si>
  <si>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</si>
  <si>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</si>
  <si>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</si>
  <si>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</si>
  <si>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</si>
  <si>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</si>
  <si>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</si>
  <si>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</si>
  <si>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</si>
  <si>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</si>
  <si>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</si>
  <si>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</si>
  <si>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</si>
  <si>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</si>
  <si>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</si>
  <si>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</si>
  <si>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</si>
  <si>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</si>
  <si>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1064205128745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</si>
  <si>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</si>
  <si>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</si>
  <si>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</si>
  <si>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</si>
  <si>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</si>
  <si>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</si>
  <si>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Общество с ограниченной ответственностью "ИКС 5 ФИНАНС"</t>
  </si>
  <si>
    <t>1067761792053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</si>
  <si>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</si>
  <si>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</si>
  <si>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</si>
  <si>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</si>
  <si>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</si>
  <si>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</si>
  <si>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</si>
  <si>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</si>
  <si>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</si>
  <si>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</si>
  <si>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</si>
  <si>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</si>
  <si>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</si>
  <si>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</si>
  <si>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</si>
  <si>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</si>
  <si>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</si>
  <si>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</si>
  <si>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</si>
  <si>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</si>
  <si>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</si>
  <si>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</si>
  <si>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</si>
  <si>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</si>
  <si>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</si>
  <si>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</si>
  <si>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</si>
  <si>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</si>
  <si>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</si>
  <si>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</si>
  <si>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</si>
  <si>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</si>
  <si>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</si>
  <si>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</si>
  <si>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</si>
  <si>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</si>
  <si>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</si>
  <si>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</si>
  <si>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</si>
  <si>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</si>
  <si>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</si>
  <si>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</si>
  <si>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</si>
  <si>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</si>
  <si>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</si>
  <si>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</si>
  <si>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</si>
  <si>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</si>
  <si>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</si>
  <si>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</si>
  <si>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</si>
  <si>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"Почта России" 4B02-03-00005-T-001P</t>
  </si>
  <si>
    <t>облигации АО "Почта России" 4B02-06-00005-T-001P</t>
  </si>
  <si>
    <t>облигации АО "Россельхозбанк" 4B020903349B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</si>
  <si>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</si>
  <si>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</si>
  <si>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</si>
  <si>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</si>
  <si>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</si>
  <si>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</si>
  <si>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</si>
  <si>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4B02-04-36400-R-001P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</si>
  <si>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</si>
  <si>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</si>
  <si>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</si>
  <si>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4B02-04-32432-H-001P</t>
  </si>
  <si>
    <t>облигации ПАО "ГТЛК" 4B02-06-32432-H</t>
  </si>
  <si>
    <t>облигации ПАО "ГТЛК" 4B02-13-32432-H-001P</t>
  </si>
  <si>
    <t>облигации ПАО "МТС" 4B02-06-04715-A-001P</t>
  </si>
  <si>
    <t>облигации ПАО "НГК "Славнефть" 4B02-01-00221-A-001P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</si>
  <si>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</si>
  <si>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</si>
  <si>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</si>
  <si>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</si>
  <si>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</si>
  <si>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</si>
  <si>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</si>
  <si>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</si>
  <si>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</si>
  <si>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</si>
  <si>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</si>
  <si>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</si>
  <si>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</si>
  <si>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</si>
  <si>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RU000A102A15</t>
  </si>
  <si>
    <t>RU000A0JX0Z8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</si>
  <si>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</si>
  <si>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</si>
  <si>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</si>
  <si>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</si>
  <si>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</si>
  <si>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</si>
  <si>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</si>
  <si>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</si>
  <si>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</si>
  <si>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</si>
  <si>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</si>
  <si>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</si>
  <si>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</si>
  <si>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</si>
  <si>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</si>
  <si>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</si>
  <si>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</si>
  <si>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</si>
  <si>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</si>
  <si>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</si>
  <si>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</si>
  <si>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</si>
  <si>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</si>
  <si>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</si>
  <si>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</si>
  <si>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</si>
  <si>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</si>
  <si>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</si>
  <si>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</si>
  <si>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</si>
  <si>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</si>
  <si>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</si>
  <si>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</si>
  <si>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</si>
  <si>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</si>
  <si>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</si>
  <si>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</si>
  <si>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</si>
  <si>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</si>
  <si>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</si>
  <si>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</si>
  <si>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</si>
  <si>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</si>
  <si>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</si>
  <si>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"Акционерная финансовая корпорация "Система", Публичное акционерное общество</t>
  </si>
  <si>
    <t>RU000A0JVWB3</t>
  </si>
  <si>
    <t>RU000A0JWTN2</t>
  </si>
  <si>
    <t>RU000A100SZ3</t>
  </si>
  <si>
    <t>RU000A0JXS59</t>
  </si>
  <si>
    <t>RU000A0JXPN8</t>
  </si>
  <si>
    <t>RU000A0JXE06</t>
  </si>
  <si>
    <t>RU000A0ZYU05</t>
  </si>
  <si>
    <t>RU000A0ZYJ91</t>
  </si>
  <si>
    <t>RU000A101012</t>
  </si>
  <si>
    <t>RU000A102QP4</t>
  </si>
  <si>
    <t>облигации ОАО "РЖД" 4B02-21-65045-D-001P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</si>
  <si>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</si>
  <si>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</si>
  <si>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</si>
  <si>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</si>
  <si>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</si>
  <si>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RU0009046510</t>
  </si>
  <si>
    <t>акции обыкновенные ПАО "Северсталь" 1-02-00143-A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</si>
  <si>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</si>
  <si>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</si>
  <si>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</si>
  <si>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</si>
  <si>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</si>
  <si>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</si>
  <si>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</si>
  <si>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</si>
  <si>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</si>
  <si>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</si>
  <si>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</si>
  <si>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</si>
  <si>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</si>
  <si>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</si>
  <si>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</si>
  <si>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</si>
  <si>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</si>
  <si>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</si>
  <si>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</si>
  <si>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</si>
  <si>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</si>
  <si>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</si>
  <si>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</si>
  <si>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RU000A104SU6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</si>
  <si>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</si>
  <si>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</si>
  <si>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</si>
  <si>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</si>
  <si>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</si>
  <si>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</si>
  <si>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</si>
  <si>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</si>
  <si>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</si>
  <si>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</si>
  <si>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</si>
  <si>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</si>
  <si>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</si>
  <si>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</si>
  <si>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</si>
  <si>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</si>
  <si>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RU000A0JXN05</t>
  </si>
  <si>
    <t>облигации ОАО "РЖД" 4B02-01-65045-D-001P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</si>
  <si>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</si>
  <si>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</si>
  <si>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</si>
  <si>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</si>
  <si>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</si>
  <si>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</si>
  <si>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</si>
  <si>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</si>
  <si>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</si>
  <si>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RU000A1056S4</t>
  </si>
  <si>
    <t>облигации ПАО "РОССЕТИ" 4B02-05-65018-D</t>
  </si>
  <si>
    <t>RU000A105HJ9</t>
  </si>
  <si>
    <t>1027700067328</t>
  </si>
  <si>
    <t>Акционерное общество "Альфа-Банк"</t>
  </si>
  <si>
    <t>RU000A105KP0</t>
  </si>
  <si>
    <t>облигации ПАО "Газпром нефть" 4B02-05-00146-A-003P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</si>
  <si>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</si>
  <si>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</si>
  <si>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</si>
  <si>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</si>
  <si>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</si>
  <si>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</si>
  <si>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</si>
  <si>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</si>
  <si>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</si>
  <si>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</si>
  <si>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</si>
  <si>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</si>
  <si>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</si>
  <si>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</si>
  <si>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</si>
  <si>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</si>
  <si>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</si>
  <si>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</si>
  <si>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</si>
  <si>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</si>
  <si>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</si>
  <si>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</si>
  <si>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</si>
  <si>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</si>
  <si>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</si>
  <si>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</si>
  <si>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</si>
  <si>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</si>
  <si>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</si>
  <si>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</si>
  <si>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</si>
  <si>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</si>
  <si>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</si>
  <si>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</si>
  <si>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</si>
  <si>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</si>
  <si>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</si>
  <si>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</si>
  <si>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</si>
  <si>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</si>
  <si>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</si>
  <si>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</si>
  <si>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</si>
  <si>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</si>
  <si>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</si>
  <si>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</si>
  <si>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</si>
  <si>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</si>
  <si>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</si>
  <si>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</si>
  <si>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</si>
  <si>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</si>
  <si>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</si>
  <si>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</si>
  <si>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</si>
  <si>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</si>
  <si>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</si>
  <si>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</si>
  <si>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</si>
  <si>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</si>
  <si>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</si>
  <si>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</si>
  <si>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</si>
  <si>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</si>
  <si>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</si>
  <si>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</si>
  <si>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</si>
  <si>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</si>
  <si>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</si>
  <si>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</si>
  <si>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</si>
  <si>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</si>
  <si>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</si>
  <si>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</si>
  <si>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</si>
  <si>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</si>
  <si>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</si>
  <si>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</si>
  <si>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</si>
  <si>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</si>
  <si>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</si>
  <si>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</si>
  <si>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</si>
  <si>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</si>
  <si>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</si>
  <si>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</si>
  <si>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</si>
  <si>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</si>
  <si>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</si>
  <si>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</si>
  <si>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</si>
  <si>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</si>
  <si>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</si>
  <si>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</si>
  <si>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</si>
  <si>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</si>
  <si>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</si>
  <si>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</si>
  <si>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</si>
  <si>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</si>
  <si>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</si>
  <si>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</si>
  <si>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</si>
  <si>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</si>
  <si>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</si>
  <si>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</si>
  <si>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</si>
  <si>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</si>
  <si>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</si>
  <si>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</si>
  <si>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</si>
  <si>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</si>
  <si>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</si>
  <si>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</si>
  <si>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</si>
  <si>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</si>
  <si>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</si>
  <si>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</si>
  <si>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</si>
  <si>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</si>
  <si>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</si>
  <si>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</si>
  <si>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</si>
  <si>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</si>
  <si>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</si>
  <si>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</si>
  <si>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</si>
  <si>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</si>
  <si>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</si>
  <si>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</si>
  <si>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</si>
  <si>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</si>
  <si>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</si>
  <si>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</si>
  <si>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</si>
  <si>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</si>
  <si>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</si>
  <si>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</si>
  <si>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</si>
  <si>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</si>
  <si>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</si>
  <si>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</si>
  <si>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</si>
  <si>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</si>
  <si>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</si>
  <si>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</si>
  <si>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</si>
  <si>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</si>
  <si>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</si>
  <si>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</si>
  <si>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</si>
  <si>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</si>
  <si>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</si>
  <si>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</si>
  <si>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</si>
  <si>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42005810400082177626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</si>
  <si>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</si>
  <si>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</si>
  <si>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</si>
  <si>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</si>
  <si>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</si>
  <si>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</si>
  <si>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</si>
  <si>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</si>
  <si>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</si>
  <si>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</si>
  <si>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</si>
  <si>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</si>
  <si>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RU000A10A7H3</t>
  </si>
  <si>
    <t>облигации ПАО "СИБУР Холдинг" 4B02-02-65134-D-001P</t>
  </si>
  <si>
    <t>42005810126800000496</t>
  </si>
  <si>
    <t>42005810138980000066</t>
  </si>
  <si>
    <t>АО «Россельхозбанк»</t>
  </si>
  <si>
    <t>начисление дивидендов (акции обыкновенные ПАО "Северсталь" 1-02-00143-A )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</si>
  <si>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</si>
  <si>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</si>
  <si>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</si>
  <si>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</si>
  <si>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</si>
  <si>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</si>
  <si>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</si>
  <si>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</si>
  <si>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</si>
  <si>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</si>
  <si>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</si>
  <si>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</si>
  <si>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</si>
  <si>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RU000A108EF8</t>
  </si>
  <si>
    <t>RU000A10AZ60</t>
  </si>
  <si>
    <t>облигации ОАО "РЖД" 4B02-38-65045-D-001P</t>
  </si>
  <si>
    <t>RU000A10AYN1</t>
  </si>
  <si>
    <t>облигации ВЭБ.РФ 4B02-153-00004-T-002P</t>
  </si>
  <si>
    <t>RU000A10AV72</t>
  </si>
  <si>
    <t>облигации ПАО «Промсвязьбанк» 4B02-11-03251-B-003P</t>
  </si>
  <si>
    <t>RU000A10AUY6</t>
  </si>
  <si>
    <t>облигации  ВЭБ.РФ 4B02-152-00004-T-002P</t>
  </si>
  <si>
    <t>RU000A10ATW2</t>
  </si>
  <si>
    <t>облигации ООО "Балтийский лизинг" 4B02-15-36442-R-001P</t>
  </si>
  <si>
    <t>RU000A10ATT8</t>
  </si>
  <si>
    <t>облигации ПАО "РОССЕТИ" 4B02-16-65018-D-001P</t>
  </si>
  <si>
    <t>RU000A10ASS2</t>
  </si>
  <si>
    <t>облигации ПАО "РОСТЕЛЕКОМ" 4B02-14-00124-A-001P</t>
  </si>
  <si>
    <t>RU000A108EH4</t>
  </si>
  <si>
    <t>RU000A108EE1</t>
  </si>
  <si>
    <t>облигации федерального займа РФ 26248RMFS</t>
  </si>
  <si>
    <t>облигации федерального займа РФ 26247RMFS</t>
  </si>
  <si>
    <t>облигации федерального займа РФ 26246RMFS</t>
  </si>
  <si>
    <t>АО "Россельхозбанк"</t>
  </si>
  <si>
    <t>оплата комиссий по сделкам Т+ (покупка акций ПАО «Газпром» 1-02-00028-A)</t>
  </si>
  <si>
    <t>положительная переоценка по сделкам Т+ (покупка акций ПАО «Газпром» 1-02-00028-A)</t>
  </si>
  <si>
    <t>оплата комиссий по сделкам Т+ (покупка акций ПАО «НОВАТЭК» 1-02-00268-E)</t>
  </si>
  <si>
    <t>положительная переоценка по сделкам Т+ (покупка акций ПАО «НОВАТЭК» 1-02-00268-E)</t>
  </si>
  <si>
    <t>облигации ПАО "Федеральная сетевая компания - Россети" 4B02-16-65018-D-001P</t>
  </si>
  <si>
    <t>RU000A10AV98</t>
  </si>
  <si>
    <t>облигации ПАО "МТС" 4B02-28-04715-A-001P</t>
  </si>
  <si>
    <t>42005810700710000017</t>
  </si>
  <si>
    <t>RU000A10B495</t>
  </si>
  <si>
    <t>облигации ОАО "РЖД" 4B02-41-65045-D-001P</t>
  </si>
  <si>
    <t>RU000A10B024</t>
  </si>
  <si>
    <t>облигации ПАО АФК "Система" 4B02-01-01669-A-002P</t>
  </si>
  <si>
    <t>RU000A108EG6</t>
  </si>
  <si>
    <t>облигации федерального займа РФ 26245RMFS</t>
  </si>
  <si>
    <t>RU000A0JTU85</t>
  </si>
  <si>
    <t>облигации ОАО "РЖД" 4-28-65045-D</t>
  </si>
  <si>
    <t>ООО "Балтийский лизинг"</t>
  </si>
  <si>
    <t>RU000A10B3A6</t>
  </si>
  <si>
    <t>облигации  АО «Атомэнергопром» 4B02-04-55319-E-001P</t>
  </si>
  <si>
    <t>акционерное общество «Атомный энергопромышленный комплекс»</t>
  </si>
  <si>
    <t xml:space="preserve"> 
1077758081664</t>
  </si>
  <si>
    <t>RU000A10B1N3</t>
  </si>
  <si>
    <t>облигации ПАО "МТС" 4B02-07-04715-A-002P</t>
  </si>
  <si>
    <t>RU000A10B115</t>
  </si>
  <si>
    <t>облигации ОАО "РЖД" 4B02-40-65045-D-001P</t>
  </si>
  <si>
    <t>RU000A10AT27</t>
  </si>
  <si>
    <t>RU000A1051E5</t>
  </si>
  <si>
    <t>облигации ПАО "РОСТЕЛЕКОМ" 4B02-09-00124-A-002P</t>
  </si>
  <si>
    <t>RU000A100UT2</t>
  </si>
  <si>
    <t>Акционерное Общество "Почта России"</t>
  </si>
  <si>
    <t>облигации АО «Почта России» 4B02-08-00005-T-001P</t>
  </si>
  <si>
    <t>ООО "ИКС 5 ФИНАНС"</t>
  </si>
  <si>
    <t>RU000A10BG13</t>
  </si>
  <si>
    <t>облигации ПАО "РОСТЕЛЕКОМ" 4B02-16-00124-A-001P</t>
  </si>
  <si>
    <t>RU000A10BGF2</t>
  </si>
  <si>
    <t>облигации ОАО "РЖД" 4B02-42-65045-D-001P</t>
  </si>
  <si>
    <t>ПАО АНК "Башнефть"</t>
  </si>
  <si>
    <t>RU000A10BFG2</t>
  </si>
  <si>
    <t>облигации  АО «Атомэнергопром» 4B02-05-55319-E-001P</t>
  </si>
  <si>
    <t>RU000A10B8D9</t>
  </si>
  <si>
    <t>облигации  ВЭБ.РФ 4B02-175-00004-T-002P</t>
  </si>
  <si>
    <t>RU000A103G42</t>
  </si>
  <si>
    <t>облигации ПАО Сбербанк 4B02-474-01481-B-001P</t>
  </si>
  <si>
    <t>42005810943240000028</t>
  </si>
  <si>
    <t>40701810100000006346</t>
  </si>
  <si>
    <t>НПФ-24/ПР от 15.04.2025</t>
  </si>
  <si>
    <t>НПФ-16/ПН от 07.08.2019</t>
  </si>
  <si>
    <t>RU000A10BNF8</t>
  </si>
  <si>
    <t>облигации ПАО "РусГидро" 4B02-13-55038-E-001P</t>
  </si>
  <si>
    <t>RU000A10BP79</t>
  </si>
  <si>
    <t>облигации ПАО "МТС" 4B02-11-04715-A-002P</t>
  </si>
  <si>
    <t>оплата комиссий по сделкам Т+  (продажа облигаций ООО "СУЭК-Финанс"  4B02-05-36393-R-001P)</t>
  </si>
  <si>
    <t>RU000A104W17</t>
  </si>
  <si>
    <t>облигации АО «Почта России» 4B02-02-16643-A-002P</t>
  </si>
  <si>
    <t>облигации АО «Почта России» 4B02-01-16643-A-002P</t>
  </si>
  <si>
    <t>RU000A10BK09</t>
  </si>
  <si>
    <t>облигации ПАО "Газпром нефть" 4B02-14-00146-A-003P</t>
  </si>
  <si>
    <t>42004810443240000082</t>
  </si>
  <si>
    <t>42004810143240000081</t>
  </si>
  <si>
    <t>RU000A10BT34</t>
  </si>
  <si>
    <t>облигации ПАО "РОССЕТИ" 4B02-17-65018-D-001P</t>
  </si>
  <si>
    <t>RU000A10BTA6</t>
  </si>
  <si>
    <t>облигации ОАО "РЖД" 4B02-43-65045-D-001P</t>
  </si>
  <si>
    <t>оплата комиссий по сделкам Т+  (продажа акций ПАО "Сбербанк" 10301481B)</t>
  </si>
  <si>
    <t>оплата комиссий по сделкам Т+  (продажа акций 1-01-40155-F)</t>
  </si>
  <si>
    <t>оплата комиссий по сделкам Т+  (покупка облигаций 26246RMFS )</t>
  </si>
  <si>
    <t>RU000A10BSL5</t>
  </si>
  <si>
    <t>облигации ПАО "РОСТЕЛЕКОМ" 4B02-17-00124-A-001P</t>
  </si>
  <si>
    <t>RU000A10BUK3</t>
  </si>
  <si>
    <t>облигации ООО "ИКС 5 ФИНАНС" 4B02-12-36241-R-003P</t>
  </si>
  <si>
    <t>RU000A10BV22</t>
  </si>
  <si>
    <t>государственные ЦБ субъектов РФ RU34015BAS0</t>
  </si>
  <si>
    <t>RU000A0ZYKJ1</t>
  </si>
  <si>
    <t>государственные ЦБ субъектов РФ RU35002GSP0</t>
  </si>
  <si>
    <t>облигации ПАО "Федеральная сетевая компания - Россети" 4B02-17-65018-D-001P</t>
  </si>
  <si>
    <t>42004810012240000102</t>
  </si>
  <si>
    <t>42004810043240000084</t>
  </si>
  <si>
    <t>ПАО "Совкомбанк"</t>
  </si>
  <si>
    <t>оплата комиссий по сделкам Т+ (продажа акций ПАО "Сбербанк" 10301481B)</t>
  </si>
  <si>
    <t>оплата комиссий по сделкам Т+ (покупка облигаций 26246RMFS)</t>
  </si>
  <si>
    <t>RU000A10BY94</t>
  </si>
  <si>
    <t>облигации ПАО АФК "Система" 4B02-03-01669-A-002P</t>
  </si>
  <si>
    <t>RU000A10C6L5</t>
  </si>
  <si>
    <t>облигации АО "Атомэнергопром" 4B02-07-55319-E-001P</t>
  </si>
  <si>
    <t>RU000A10C6P6</t>
  </si>
  <si>
    <t>1025500003737</t>
  </si>
  <si>
    <t>облигации АО «Авто Финанс Банк» 4B02-15-00170-B-001P</t>
  </si>
  <si>
    <t xml:space="preserve"> Акционерное общество "Авто Финанс Банк"</t>
  </si>
  <si>
    <t>АО «ГТЛК»</t>
  </si>
  <si>
    <t>ПАО «ТрансКонтейнер»</t>
  </si>
  <si>
    <t>ПАО «СИБУР Холдинг»</t>
  </si>
  <si>
    <t>начисление дивидендов (акции обыкновенные ПАО "НК "Роснефть" 1-02-00122-A)</t>
  </si>
  <si>
    <t>оплата комиссий по сделкам Т+  (продажа акций  ПАО «ГМК "Норильский никель“» 1-01-40155-F)</t>
  </si>
  <si>
    <t>начисление дивидендов (акции обыкновенные ПАО Сбербанк 10301481B)</t>
  </si>
  <si>
    <t>RU000A105FZ9</t>
  </si>
  <si>
    <t>облигации федерального займа РФ 26241RMFS</t>
  </si>
  <si>
    <t>облигации  АО «Атомэнергопром» 4B02-07-55319-E-001P</t>
  </si>
  <si>
    <t>Акционерное общество «Авто Финанс Банк»</t>
  </si>
  <si>
    <t>1025500003737 </t>
  </si>
  <si>
    <t>RU000A101Z74</t>
  </si>
  <si>
    <t>1027700167110</t>
  </si>
  <si>
    <t xml:space="preserve">облигации Банк ГПБ (АО) 4B02-16-00354-B-001P </t>
  </si>
  <si>
    <t>«Газпромбанк» (Акционерное общество)</t>
  </si>
  <si>
    <t>RU000A10C618</t>
  </si>
  <si>
    <t>облигации ПАО "Магнит" 4B02-08-60525-P-004P</t>
  </si>
  <si>
    <t>Публичное акционерное общество «Новатэк»</t>
  </si>
  <si>
    <t>акции обыкновенные ПАО «Новатэк»  1-02-00268-E</t>
  </si>
  <si>
    <t>1026303117642 </t>
  </si>
  <si>
    <t>42004810643240000086</t>
  </si>
  <si>
    <t>Банк ГПБ (АО)</t>
  </si>
  <si>
    <t>ПАО "РОСТЕЛЕКОМ"</t>
  </si>
  <si>
    <t xml:space="preserve">1027700198767 </t>
  </si>
  <si>
    <t>RU000A10AA93</t>
  </si>
  <si>
    <t>оплата комиссий по сделкам Т+ (покупка облигаций АО «Почта России» 4B02-01-16643-A-002P)</t>
  </si>
  <si>
    <t>положительная переоценка по сделкам Т+  (покупка облигаций АО «Почта России» 4B02-01-16643-A-002P)</t>
  </si>
  <si>
    <t>положительная переоценка по сделкам Т+ (покупка облигаций ПАО "Россети" 4B02-16-65018-D-001P)</t>
  </si>
  <si>
    <t>оплата комиссий по сделкам Т+ (покупка облигаций ПАО "РЖД" 4-28-65045-D)</t>
  </si>
  <si>
    <t>оплата комиссий по сделкам Т+ (продажа акций ПАО "ГМК "Норильский никель" 1-01-40155-F)</t>
  </si>
  <si>
    <t>оплата комиссий по сделкам Т+ (покупка облигаций ПАО "Россети" 4B02-16-65018-D-001P )</t>
  </si>
  <si>
    <t>RU000A10CKZ0</t>
  </si>
  <si>
    <t>облигации ООО «ЕвразХолдинг Финанс» 4B02-04-36383-R-003P</t>
  </si>
  <si>
    <t>Общество с ограниченной ответственностью "ЕвразХолдинг Финанс"</t>
  </si>
  <si>
    <t>1097746549515</t>
  </si>
  <si>
    <t>RU000A10C8T4</t>
  </si>
  <si>
    <t>облигации ПАО "СИБУР Холдинг" 4B02-07-65134-D-001P</t>
  </si>
  <si>
    <t>Публичное акционерное общество «Газпром»</t>
  </si>
  <si>
    <t>1027700070518</t>
  </si>
  <si>
    <t>RU0007661625</t>
  </si>
  <si>
    <t>акции обыкновенные ПАО «Газпром» 1-01-40155-F</t>
  </si>
  <si>
    <t>RU000A0JR4A1</t>
  </si>
  <si>
    <t>1027739387411</t>
  </si>
  <si>
    <t>акции обыкновенные ПАО «Московская Биржа»  1-05-08443-H</t>
  </si>
  <si>
    <t>RU000A10AP21</t>
  </si>
  <si>
    <t>облигации ООО "ИКС 5 ФИНАНС" 4B02-08-36241-R-003P</t>
  </si>
  <si>
    <t>RU000A10CC24</t>
  </si>
  <si>
    <t>облигации ПАО "РусГидро" 4B02-07-55038-E-002P</t>
  </si>
  <si>
    <t>Публичное акционерное общество «Московская Биржа ММВБ-РТС»</t>
  </si>
  <si>
    <t>42004810900003576493</t>
  </si>
  <si>
    <t>42003810912240000119</t>
  </si>
  <si>
    <t>положительная переоценка по сделкам Т+ (покупка облигаций  26247RMFS)</t>
  </si>
  <si>
    <t>оплата комиссий по сделкам Т+ (покупка облигаций 26247RMFS )</t>
  </si>
  <si>
    <t>положительная переоценка по сделкам Т+ (покупка облигаций АО «Атомэнергопром» 4B02-07-55319-E-001P)</t>
  </si>
  <si>
    <t>положительная переоценка по сделкам Т+ (покупка облигаций ПАО "РЖД" 4B02-44-65045-D-001P)</t>
  </si>
  <si>
    <t>оплата комиссий по сделкам Т+ (покупка облигаций ПАО "РЖД" 4B02-44-65045-D-001P)</t>
  </si>
  <si>
    <t>оплата комиссий по сделкам Т+ (покупка облигаций ПАО "РусГидро" 4B02-07-55038-E-002P)</t>
  </si>
  <si>
    <t>положительная переоценка по сделкам Т+ (покупка облигаций  ПАО "РусГидро" 4B02-07-55038-E-002P)</t>
  </si>
  <si>
    <t>оплата комиссий по сделкам Т+ (покупка облигаций АО «Атомэнергопром» 4B02-07-55319-E-001P)</t>
  </si>
  <si>
    <t>Состав инвестиционного портфеля фонда по обязательному пенсионному страхованию на 30.09.2025</t>
  </si>
  <si>
    <t>RU000A10A869</t>
  </si>
  <si>
    <t>облигации внешних облигационных  займов РФ 12840111V</t>
  </si>
  <si>
    <t>RU000A10CU89</t>
  </si>
  <si>
    <t>акционерное общество «Селектел»</t>
  </si>
  <si>
    <t>облигации АО «Селектел» 4B02-06-16765-A-001P</t>
  </si>
  <si>
    <t>1247800067790</t>
  </si>
  <si>
    <t>RU000A10BVC8</t>
  </si>
  <si>
    <t>RU000A0JVW48</t>
  </si>
  <si>
    <t>Состав средств пенсионных резервов фонда на 30.09.2025</t>
  </si>
  <si>
    <t>RU000A10C8C0</t>
  </si>
  <si>
    <t>облигации ОАО "РЖД" 4B02-44-65045-D-001P</t>
  </si>
  <si>
    <t>облигации ПАО «Банк ПСБ» 4B02-01-03251-B-004P</t>
  </si>
  <si>
    <t>RU000A10CP78</t>
  </si>
  <si>
    <t>Публичное акционерное общество «Банк ПСБ»</t>
  </si>
  <si>
    <t>1027739019142</t>
  </si>
  <si>
    <t>42003810743240000123</t>
  </si>
  <si>
    <t>42004810700003776493</t>
  </si>
  <si>
    <t>42004810800003676493</t>
  </si>
  <si>
    <t>40701810200026000086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</si>
</sst>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tabSelected="1" zoomScale="80" zoomScaleNormal="80" workbookViewId="0">
      <selection activeCell="A18" sqref="A18"/>
    </sheetView>
  </sheetViews>
  <sheetFormatPr defaultRowHeight="15" x14ac:dyDescent="0.25"/>
  <cols>
    <col min="1" max="1" width="61.570312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.140625" style="3" customWidth="1"/>
    <col min="9" max="9" width="19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51" t="s">
        <v>668</v>
      </c>
      <c r="B1" s="152"/>
      <c r="C1" s="152"/>
      <c r="D1" s="152"/>
      <c r="E1" s="152"/>
      <c r="F1" s="152"/>
      <c r="G1" s="152"/>
    </row>
    <row r="2" spans="1:8" ht="18.75" x14ac:dyDescent="0.3">
      <c r="A2" s="4"/>
      <c r="B2" s="4"/>
      <c r="C2" s="4"/>
    </row>
    <row r="3" spans="1:8" x14ac:dyDescent="0.25">
      <c r="A3" s="3" t="s">
        <v>204</v>
      </c>
    </row>
    <row r="4" spans="1:8" ht="30" x14ac:dyDescent="0.25">
      <c r="A4" s="21" t="s">
        <v>0</v>
      </c>
      <c r="B4" s="21" t="s">
        <v>20</v>
      </c>
      <c r="C4" s="21" t="s">
        <v>1</v>
      </c>
      <c r="D4" s="21" t="s">
        <v>22</v>
      </c>
      <c r="E4" s="21" t="s">
        <v>10</v>
      </c>
      <c r="F4" s="21" t="s">
        <v>6</v>
      </c>
      <c r="G4" s="21" t="s">
        <v>2</v>
      </c>
    </row>
    <row r="5" spans="1:8" x14ac:dyDescent="0.25">
      <c r="A5" s="76" t="s">
        <v>274</v>
      </c>
      <c r="B5" s="76" t="s">
        <v>83</v>
      </c>
      <c r="C5" s="76" t="s">
        <v>84</v>
      </c>
      <c r="D5" s="76" t="s">
        <v>275</v>
      </c>
      <c r="E5" s="32">
        <v>10000</v>
      </c>
      <c r="F5" s="6">
        <v>9462800</v>
      </c>
      <c r="G5" s="7">
        <f t="shared" ref="G5:G36" si="0">F5/$F$270</f>
        <v>1.4502517778698498E-3</v>
      </c>
      <c r="H5" s="80"/>
    </row>
    <row r="6" spans="1:8" x14ac:dyDescent="0.25">
      <c r="A6" s="108" t="s">
        <v>199</v>
      </c>
      <c r="B6" s="108" t="s">
        <v>146</v>
      </c>
      <c r="C6" s="8" t="s">
        <v>147</v>
      </c>
      <c r="D6" s="108" t="s">
        <v>44</v>
      </c>
      <c r="E6" s="32">
        <v>4000</v>
      </c>
      <c r="F6" s="6">
        <v>4293840</v>
      </c>
      <c r="G6" s="7">
        <f t="shared" si="0"/>
        <v>6.580662271091723E-4</v>
      </c>
      <c r="H6" s="80"/>
    </row>
    <row r="7" spans="1:8" x14ac:dyDescent="0.25">
      <c r="A7" s="108" t="s">
        <v>251</v>
      </c>
      <c r="B7" s="108" t="s">
        <v>146</v>
      </c>
      <c r="C7" s="8" t="s">
        <v>147</v>
      </c>
      <c r="D7" s="108" t="s">
        <v>252</v>
      </c>
      <c r="E7" s="32">
        <v>838</v>
      </c>
      <c r="F7" s="6">
        <v>892605.62</v>
      </c>
      <c r="G7" s="7">
        <f t="shared" si="0"/>
        <v>1.3679913845179222E-4</v>
      </c>
      <c r="H7" s="80"/>
    </row>
    <row r="8" spans="1:8" x14ac:dyDescent="0.25">
      <c r="A8" s="108" t="s">
        <v>198</v>
      </c>
      <c r="B8" s="108" t="s">
        <v>146</v>
      </c>
      <c r="C8" s="108" t="s">
        <v>147</v>
      </c>
      <c r="D8" s="108" t="s">
        <v>43</v>
      </c>
      <c r="E8" s="32">
        <v>40000</v>
      </c>
      <c r="F8" s="6">
        <v>42167200</v>
      </c>
      <c r="G8" s="7">
        <f t="shared" si="0"/>
        <v>6.462469540494729E-3</v>
      </c>
      <c r="H8" s="80"/>
    </row>
    <row r="9" spans="1:8" ht="30" x14ac:dyDescent="0.25">
      <c r="A9" s="88" t="s">
        <v>536</v>
      </c>
      <c r="B9" s="88" t="s">
        <v>98</v>
      </c>
      <c r="C9" s="108" t="s">
        <v>99</v>
      </c>
      <c r="D9" s="88" t="s">
        <v>535</v>
      </c>
      <c r="E9" s="32">
        <v>19882</v>
      </c>
      <c r="F9" s="6">
        <v>20970937.140000001</v>
      </c>
      <c r="G9" s="7">
        <f t="shared" si="0"/>
        <v>3.213968262129799E-3</v>
      </c>
      <c r="H9" s="80"/>
    </row>
    <row r="10" spans="1:8" x14ac:dyDescent="0.25">
      <c r="A10" s="61" t="s">
        <v>35</v>
      </c>
      <c r="B10" s="61" t="s">
        <v>83</v>
      </c>
      <c r="C10" s="115" t="s">
        <v>84</v>
      </c>
      <c r="D10" s="61" t="s">
        <v>70</v>
      </c>
      <c r="E10" s="32">
        <v>32000</v>
      </c>
      <c r="F10" s="6">
        <v>33947840</v>
      </c>
      <c r="G10" s="7">
        <f t="shared" si="0"/>
        <v>5.2027851497274801E-3</v>
      </c>
      <c r="H10" s="80"/>
    </row>
    <row r="11" spans="1:8" ht="30" x14ac:dyDescent="0.25">
      <c r="A11" s="76" t="s">
        <v>159</v>
      </c>
      <c r="B11" s="76" t="s">
        <v>91</v>
      </c>
      <c r="C11" s="8" t="s">
        <v>92</v>
      </c>
      <c r="D11" s="76" t="s">
        <v>237</v>
      </c>
      <c r="E11" s="32">
        <v>225</v>
      </c>
      <c r="F11" s="6">
        <v>234258.75</v>
      </c>
      <c r="G11" s="7">
        <f t="shared" si="0"/>
        <v>3.590207641174585E-5</v>
      </c>
      <c r="H11" s="80"/>
    </row>
    <row r="12" spans="1:8" ht="30" x14ac:dyDescent="0.25">
      <c r="A12" s="108" t="s">
        <v>172</v>
      </c>
      <c r="B12" s="108" t="s">
        <v>112</v>
      </c>
      <c r="C12" s="108" t="s">
        <v>113</v>
      </c>
      <c r="D12" s="108" t="s">
        <v>49</v>
      </c>
      <c r="E12" s="32">
        <v>34629</v>
      </c>
      <c r="F12" s="6">
        <v>35212152.359999999</v>
      </c>
      <c r="G12" s="7">
        <f t="shared" si="0"/>
        <v>5.3965513973363091E-3</v>
      </c>
      <c r="H12" s="80"/>
    </row>
    <row r="13" spans="1:8" x14ac:dyDescent="0.25">
      <c r="A13" s="115" t="s">
        <v>257</v>
      </c>
      <c r="B13" s="115" t="s">
        <v>83</v>
      </c>
      <c r="C13" s="115" t="s">
        <v>84</v>
      </c>
      <c r="D13" s="115" t="s">
        <v>255</v>
      </c>
      <c r="E13" s="32">
        <v>13000</v>
      </c>
      <c r="F13" s="6">
        <v>12348700</v>
      </c>
      <c r="G13" s="7">
        <f t="shared" si="0"/>
        <v>1.8925396425351283E-3</v>
      </c>
      <c r="H13" s="80"/>
    </row>
    <row r="14" spans="1:8" x14ac:dyDescent="0.25">
      <c r="A14" s="95" t="s">
        <v>177</v>
      </c>
      <c r="B14" s="95" t="s">
        <v>127</v>
      </c>
      <c r="C14" s="102" t="s">
        <v>128</v>
      </c>
      <c r="D14" s="95" t="s">
        <v>238</v>
      </c>
      <c r="E14" s="32">
        <v>530</v>
      </c>
      <c r="F14" s="6">
        <v>555291.6</v>
      </c>
      <c r="G14" s="7">
        <f t="shared" si="0"/>
        <v>8.5102995956396984E-5</v>
      </c>
      <c r="H14" s="80"/>
    </row>
    <row r="15" spans="1:8" ht="30" x14ac:dyDescent="0.25">
      <c r="A15" s="97" t="s">
        <v>170</v>
      </c>
      <c r="B15" s="97" t="s">
        <v>112</v>
      </c>
      <c r="C15" s="97" t="s">
        <v>113</v>
      </c>
      <c r="D15" s="97" t="s">
        <v>242</v>
      </c>
      <c r="E15" s="32">
        <v>21096</v>
      </c>
      <c r="F15" s="6">
        <v>21724660.800000001</v>
      </c>
      <c r="G15" s="7">
        <f t="shared" si="0"/>
        <v>3.3294826001626825E-3</v>
      </c>
      <c r="H15" s="80"/>
    </row>
    <row r="16" spans="1:8" x14ac:dyDescent="0.25">
      <c r="A16" s="56" t="s">
        <v>27</v>
      </c>
      <c r="B16" s="56" t="s">
        <v>83</v>
      </c>
      <c r="C16" s="95" t="s">
        <v>84</v>
      </c>
      <c r="D16" s="76" t="s">
        <v>61</v>
      </c>
      <c r="E16" s="32">
        <v>17000</v>
      </c>
      <c r="F16" s="6">
        <v>12415100</v>
      </c>
      <c r="G16" s="7">
        <f t="shared" si="0"/>
        <v>1.9027159875969026E-3</v>
      </c>
      <c r="H16" s="80"/>
    </row>
    <row r="17" spans="1:8" ht="30" x14ac:dyDescent="0.25">
      <c r="A17" s="95" t="s">
        <v>296</v>
      </c>
      <c r="B17" s="95" t="s">
        <v>98</v>
      </c>
      <c r="C17" s="95" t="s">
        <v>99</v>
      </c>
      <c r="D17" s="95" t="s">
        <v>295</v>
      </c>
      <c r="E17" s="32">
        <v>53370</v>
      </c>
      <c r="F17" s="6">
        <v>59754119.399999999</v>
      </c>
      <c r="G17" s="7">
        <f t="shared" si="0"/>
        <v>9.1578093053744421E-3</v>
      </c>
      <c r="H17" s="80"/>
    </row>
    <row r="18" spans="1:8" ht="30" x14ac:dyDescent="0.25">
      <c r="A18" s="117" t="s">
        <v>171</v>
      </c>
      <c r="B18" s="117" t="s">
        <v>112</v>
      </c>
      <c r="C18" s="117" t="s">
        <v>113</v>
      </c>
      <c r="D18" s="117" t="s">
        <v>47</v>
      </c>
      <c r="E18" s="32">
        <v>63997</v>
      </c>
      <c r="F18" s="6">
        <v>63197677.469999999</v>
      </c>
      <c r="G18" s="7">
        <f t="shared" si="0"/>
        <v>9.6855628469494064E-3</v>
      </c>
      <c r="H18" s="80"/>
    </row>
    <row r="19" spans="1:8" x14ac:dyDescent="0.25">
      <c r="A19" s="64" t="s">
        <v>178</v>
      </c>
      <c r="B19" s="64" t="s">
        <v>127</v>
      </c>
      <c r="C19" s="88" t="s">
        <v>128</v>
      </c>
      <c r="D19" s="64" t="s">
        <v>241</v>
      </c>
      <c r="E19" s="32">
        <v>5501</v>
      </c>
      <c r="F19" s="6">
        <v>6406574.6200000001</v>
      </c>
      <c r="G19" s="7">
        <f t="shared" si="0"/>
        <v>9.8186015055912179E-4</v>
      </c>
      <c r="H19" s="80"/>
    </row>
    <row r="20" spans="1:8" x14ac:dyDescent="0.25">
      <c r="A20" s="56" t="s">
        <v>157</v>
      </c>
      <c r="B20" s="56" t="s">
        <v>87</v>
      </c>
      <c r="C20" s="56" t="s">
        <v>88</v>
      </c>
      <c r="D20" s="56" t="s">
        <v>240</v>
      </c>
      <c r="E20" s="32">
        <v>4731</v>
      </c>
      <c r="F20" s="6">
        <v>4666753.0199999996</v>
      </c>
      <c r="G20" s="7">
        <f t="shared" si="0"/>
        <v>7.1521820857827379E-4</v>
      </c>
      <c r="H20" s="80"/>
    </row>
    <row r="21" spans="1:8" ht="30" x14ac:dyDescent="0.25">
      <c r="A21" s="68" t="s">
        <v>160</v>
      </c>
      <c r="B21" s="68" t="s">
        <v>98</v>
      </c>
      <c r="C21" s="68" t="s">
        <v>99</v>
      </c>
      <c r="D21" s="68" t="s">
        <v>54</v>
      </c>
      <c r="E21" s="32">
        <v>17452</v>
      </c>
      <c r="F21" s="6">
        <v>17615176.199999999</v>
      </c>
      <c r="G21" s="7">
        <f t="shared" si="0"/>
        <v>2.6996703514330497E-3</v>
      </c>
      <c r="H21" s="80"/>
    </row>
    <row r="22" spans="1:8" ht="28.5" customHeight="1" x14ac:dyDescent="0.25">
      <c r="A22" s="21" t="s">
        <v>161</v>
      </c>
      <c r="B22" s="21" t="s">
        <v>98</v>
      </c>
      <c r="C22" s="55" t="s">
        <v>99</v>
      </c>
      <c r="D22" s="56" t="s">
        <v>243</v>
      </c>
      <c r="E22" s="32">
        <v>57683</v>
      </c>
      <c r="F22" s="6">
        <v>56494730.200000003</v>
      </c>
      <c r="G22" s="7">
        <f t="shared" si="0"/>
        <v>8.6582811549253385E-3</v>
      </c>
      <c r="H22" s="80"/>
    </row>
    <row r="23" spans="1:8" ht="28.5" customHeight="1" x14ac:dyDescent="0.25">
      <c r="A23" s="108" t="s">
        <v>258</v>
      </c>
      <c r="B23" s="108" t="s">
        <v>83</v>
      </c>
      <c r="C23" s="108" t="s">
        <v>84</v>
      </c>
      <c r="D23" s="108" t="s">
        <v>256</v>
      </c>
      <c r="E23" s="32">
        <v>5000</v>
      </c>
      <c r="F23" s="6">
        <v>4114500</v>
      </c>
      <c r="G23" s="7">
        <f t="shared" si="0"/>
        <v>6.305808999498559E-4</v>
      </c>
      <c r="H23" s="80"/>
    </row>
    <row r="24" spans="1:8" ht="28.5" customHeight="1" x14ac:dyDescent="0.25">
      <c r="A24" s="115" t="s">
        <v>28</v>
      </c>
      <c r="B24" s="115" t="s">
        <v>83</v>
      </c>
      <c r="C24" s="115" t="s">
        <v>84</v>
      </c>
      <c r="D24" s="115" t="s">
        <v>62</v>
      </c>
      <c r="E24" s="32">
        <v>29000</v>
      </c>
      <c r="F24" s="6">
        <v>19538170</v>
      </c>
      <c r="G24" s="7">
        <f t="shared" si="0"/>
        <v>2.9943849366808302E-3</v>
      </c>
      <c r="H24" s="80"/>
    </row>
    <row r="25" spans="1:8" ht="28.5" customHeight="1" x14ac:dyDescent="0.25">
      <c r="A25" s="115" t="s">
        <v>176</v>
      </c>
      <c r="B25" s="115" t="s">
        <v>123</v>
      </c>
      <c r="C25" s="115" t="s">
        <v>124</v>
      </c>
      <c r="D25" s="115" t="s">
        <v>60</v>
      </c>
      <c r="E25" s="32">
        <v>15000</v>
      </c>
      <c r="F25" s="6">
        <v>13585800</v>
      </c>
      <c r="G25" s="7">
        <f t="shared" si="0"/>
        <v>2.0821353725941796E-3</v>
      </c>
      <c r="H25" s="80"/>
    </row>
    <row r="26" spans="1:8" ht="28.5" customHeight="1" x14ac:dyDescent="0.25">
      <c r="A26" s="95" t="s">
        <v>180</v>
      </c>
      <c r="B26" s="95" t="s">
        <v>127</v>
      </c>
      <c r="C26" s="95" t="s">
        <v>128</v>
      </c>
      <c r="D26" s="95" t="s">
        <v>71</v>
      </c>
      <c r="E26" s="32">
        <v>52488</v>
      </c>
      <c r="F26" s="6">
        <v>54069988.32</v>
      </c>
      <c r="G26" s="7">
        <f t="shared" si="0"/>
        <v>8.2866695576871551E-3</v>
      </c>
      <c r="H26" s="80"/>
    </row>
    <row r="27" spans="1:8" ht="28.5" customHeight="1" x14ac:dyDescent="0.25">
      <c r="A27" s="82" t="s">
        <v>36</v>
      </c>
      <c r="B27" s="82" t="s">
        <v>83</v>
      </c>
      <c r="C27" s="82" t="s">
        <v>84</v>
      </c>
      <c r="D27" s="82" t="s">
        <v>51</v>
      </c>
      <c r="E27" s="32">
        <v>112363</v>
      </c>
      <c r="F27" s="6">
        <v>161665067.97999999</v>
      </c>
      <c r="G27" s="7">
        <f t="shared" si="0"/>
        <v>2.4776498737947024E-2</v>
      </c>
      <c r="H27" s="80"/>
    </row>
    <row r="28" spans="1:8" ht="28.5" customHeight="1" x14ac:dyDescent="0.25">
      <c r="A28" s="95" t="s">
        <v>162</v>
      </c>
      <c r="B28" s="95" t="s">
        <v>98</v>
      </c>
      <c r="C28" s="95" t="s">
        <v>99</v>
      </c>
      <c r="D28" s="95" t="s">
        <v>55</v>
      </c>
      <c r="E28" s="32">
        <v>26623</v>
      </c>
      <c r="F28" s="6">
        <v>30250649.98</v>
      </c>
      <c r="G28" s="7">
        <f t="shared" si="0"/>
        <v>4.6361604298107888E-3</v>
      </c>
      <c r="H28" s="80"/>
    </row>
    <row r="29" spans="1:8" ht="32.25" customHeight="1" x14ac:dyDescent="0.25">
      <c r="A29" s="66" t="s">
        <v>164</v>
      </c>
      <c r="B29" s="66" t="s">
        <v>98</v>
      </c>
      <c r="C29" s="66" t="s">
        <v>99</v>
      </c>
      <c r="D29" s="66" t="s">
        <v>56</v>
      </c>
      <c r="E29" s="32">
        <v>28470</v>
      </c>
      <c r="F29" s="6">
        <v>31863624</v>
      </c>
      <c r="G29" s="7">
        <f t="shared" si="0"/>
        <v>4.8833619388950851E-3</v>
      </c>
      <c r="H29" s="80"/>
    </row>
    <row r="30" spans="1:8" x14ac:dyDescent="0.25">
      <c r="A30" s="55" t="s">
        <v>29</v>
      </c>
      <c r="B30" s="55" t="s">
        <v>83</v>
      </c>
      <c r="C30" s="117" t="s">
        <v>84</v>
      </c>
      <c r="D30" s="55" t="s">
        <v>63</v>
      </c>
      <c r="E30" s="32">
        <v>110673</v>
      </c>
      <c r="F30" s="6">
        <v>109057174.2</v>
      </c>
      <c r="G30" s="7">
        <f t="shared" si="0"/>
        <v>1.6713907170500475E-2</v>
      </c>
      <c r="H30" s="80"/>
    </row>
    <row r="31" spans="1:8" ht="30" x14ac:dyDescent="0.25">
      <c r="A31" s="21" t="s">
        <v>173</v>
      </c>
      <c r="B31" s="21" t="s">
        <v>112</v>
      </c>
      <c r="C31" s="21" t="s">
        <v>113</v>
      </c>
      <c r="D31" s="21" t="s">
        <v>48</v>
      </c>
      <c r="E31" s="32">
        <v>9426</v>
      </c>
      <c r="F31" s="6">
        <v>8642039.5800000001</v>
      </c>
      <c r="G31" s="7">
        <f t="shared" si="0"/>
        <v>1.3244635060781808E-3</v>
      </c>
      <c r="H31" s="80"/>
    </row>
    <row r="32" spans="1:8" x14ac:dyDescent="0.25">
      <c r="A32" s="61" t="s">
        <v>30</v>
      </c>
      <c r="B32" s="61" t="s">
        <v>83</v>
      </c>
      <c r="C32" s="115" t="s">
        <v>84</v>
      </c>
      <c r="D32" s="61" t="s">
        <v>64</v>
      </c>
      <c r="E32" s="32">
        <v>26000</v>
      </c>
      <c r="F32" s="6">
        <v>21347300</v>
      </c>
      <c r="G32" s="7">
        <f t="shared" si="0"/>
        <v>3.2716489598978147E-3</v>
      </c>
      <c r="H32" s="80"/>
    </row>
    <row r="33" spans="1:8" x14ac:dyDescent="0.25">
      <c r="A33" s="66" t="s">
        <v>32</v>
      </c>
      <c r="B33" s="66" t="s">
        <v>83</v>
      </c>
      <c r="C33" s="66" t="s">
        <v>84</v>
      </c>
      <c r="D33" s="66" t="s">
        <v>66</v>
      </c>
      <c r="E33" s="32">
        <v>24000</v>
      </c>
      <c r="F33" s="6">
        <v>15364080</v>
      </c>
      <c r="G33" s="7">
        <f t="shared" si="0"/>
        <v>2.3546713800708672E-3</v>
      </c>
      <c r="H33" s="80"/>
    </row>
    <row r="34" spans="1:8" x14ac:dyDescent="0.25">
      <c r="A34" s="21" t="s">
        <v>31</v>
      </c>
      <c r="B34" s="21" t="s">
        <v>83</v>
      </c>
      <c r="C34" s="8" t="s">
        <v>84</v>
      </c>
      <c r="D34" s="21" t="s">
        <v>65</v>
      </c>
      <c r="E34" s="32">
        <v>162469</v>
      </c>
      <c r="F34" s="6">
        <v>165008390.47</v>
      </c>
      <c r="G34" s="7">
        <f t="shared" si="0"/>
        <v>2.5288890354077002E-2</v>
      </c>
      <c r="H34" s="80"/>
    </row>
    <row r="35" spans="1:8" ht="30" x14ac:dyDescent="0.25">
      <c r="A35" s="21" t="s">
        <v>181</v>
      </c>
      <c r="B35" s="21" t="s">
        <v>236</v>
      </c>
      <c r="C35" s="8" t="s">
        <v>140</v>
      </c>
      <c r="D35" s="21" t="s">
        <v>40</v>
      </c>
      <c r="E35" s="32">
        <v>23250</v>
      </c>
      <c r="F35" s="6">
        <v>21080775</v>
      </c>
      <c r="G35" s="7">
        <f t="shared" si="0"/>
        <v>3.230801815807613E-3</v>
      </c>
      <c r="H35" s="80"/>
    </row>
    <row r="36" spans="1:8" x14ac:dyDescent="0.25">
      <c r="A36" s="88" t="s">
        <v>158</v>
      </c>
      <c r="B36" s="88" t="s">
        <v>87</v>
      </c>
      <c r="C36" s="8" t="s">
        <v>88</v>
      </c>
      <c r="D36" s="88" t="s">
        <v>239</v>
      </c>
      <c r="E36" s="32">
        <v>4000</v>
      </c>
      <c r="F36" s="6">
        <v>4035160</v>
      </c>
      <c r="G36" s="7">
        <f t="shared" si="0"/>
        <v>6.1842139366670565E-4</v>
      </c>
      <c r="H36" s="80"/>
    </row>
    <row r="37" spans="1:8" x14ac:dyDescent="0.25">
      <c r="A37" s="52" t="s">
        <v>200</v>
      </c>
      <c r="B37" s="52" t="s">
        <v>146</v>
      </c>
      <c r="C37" s="8" t="s">
        <v>147</v>
      </c>
      <c r="D37" s="52" t="s">
        <v>45</v>
      </c>
      <c r="E37" s="32">
        <v>13459</v>
      </c>
      <c r="F37" s="6">
        <v>12621715.609999999</v>
      </c>
      <c r="G37" s="7">
        <f t="shared" ref="G37:G68" si="1">F37/$F$270</f>
        <v>1.9343815258877006E-3</v>
      </c>
      <c r="H37" s="80"/>
    </row>
    <row r="38" spans="1:8" x14ac:dyDescent="0.25">
      <c r="A38" s="115" t="s">
        <v>33</v>
      </c>
      <c r="B38" s="115" t="s">
        <v>83</v>
      </c>
      <c r="C38" s="8" t="s">
        <v>84</v>
      </c>
      <c r="D38" s="115" t="s">
        <v>67</v>
      </c>
      <c r="E38" s="32">
        <v>63000</v>
      </c>
      <c r="F38" s="6">
        <v>56133630</v>
      </c>
      <c r="G38" s="7">
        <f t="shared" si="1"/>
        <v>8.6029395850898607E-3</v>
      </c>
      <c r="H38" s="80"/>
    </row>
    <row r="39" spans="1:8" ht="30" x14ac:dyDescent="0.25">
      <c r="A39" s="21" t="s">
        <v>169</v>
      </c>
      <c r="B39" s="21" t="s">
        <v>108</v>
      </c>
      <c r="C39" s="8" t="s">
        <v>109</v>
      </c>
      <c r="D39" s="21" t="s">
        <v>74</v>
      </c>
      <c r="E39" s="32">
        <v>10942</v>
      </c>
      <c r="F39" s="6">
        <v>11568538.92</v>
      </c>
      <c r="G39" s="7">
        <f t="shared" si="1"/>
        <v>1.772973552868765E-3</v>
      </c>
      <c r="H39" s="80"/>
    </row>
    <row r="40" spans="1:8" x14ac:dyDescent="0.25">
      <c r="A40" s="51" t="s">
        <v>34</v>
      </c>
      <c r="B40" s="51" t="s">
        <v>83</v>
      </c>
      <c r="C40" s="8" t="s">
        <v>84</v>
      </c>
      <c r="D40" s="51" t="s">
        <v>68</v>
      </c>
      <c r="E40" s="32">
        <v>15000</v>
      </c>
      <c r="F40" s="6">
        <v>8629950</v>
      </c>
      <c r="G40" s="7">
        <f t="shared" si="1"/>
        <v>1.3226106787027E-3</v>
      </c>
      <c r="H40" s="80"/>
    </row>
    <row r="41" spans="1:8" x14ac:dyDescent="0.25">
      <c r="A41" s="64" t="s">
        <v>179</v>
      </c>
      <c r="B41" s="64" t="s">
        <v>127</v>
      </c>
      <c r="C41" s="8" t="s">
        <v>128</v>
      </c>
      <c r="D41" s="64" t="s">
        <v>72</v>
      </c>
      <c r="E41" s="32">
        <v>1310</v>
      </c>
      <c r="F41" s="6">
        <v>1186532.5</v>
      </c>
      <c r="G41" s="7">
        <f t="shared" si="1"/>
        <v>1.8184584558749602E-4</v>
      </c>
      <c r="H41" s="80"/>
    </row>
    <row r="42" spans="1:8" ht="30" x14ac:dyDescent="0.25">
      <c r="A42" s="97" t="s">
        <v>165</v>
      </c>
      <c r="B42" s="97" t="s">
        <v>98</v>
      </c>
      <c r="C42" s="8" t="s">
        <v>99</v>
      </c>
      <c r="D42" s="97" t="s">
        <v>57</v>
      </c>
      <c r="E42" s="32">
        <v>35992</v>
      </c>
      <c r="F42" s="6">
        <v>33210898.16</v>
      </c>
      <c r="G42" s="7">
        <f t="shared" si="1"/>
        <v>5.0898427633675573E-3</v>
      </c>
      <c r="H42" s="80"/>
    </row>
    <row r="43" spans="1:8" x14ac:dyDescent="0.25">
      <c r="A43" s="126" t="s">
        <v>405</v>
      </c>
      <c r="B43" s="126" t="s">
        <v>83</v>
      </c>
      <c r="C43" s="126" t="s">
        <v>84</v>
      </c>
      <c r="D43" s="126" t="s">
        <v>404</v>
      </c>
      <c r="E43" s="32">
        <v>1900</v>
      </c>
      <c r="F43" s="6">
        <v>1900304</v>
      </c>
      <c r="G43" s="7">
        <f t="shared" si="1"/>
        <v>2.9123718714262027E-4</v>
      </c>
      <c r="H43" s="80"/>
    </row>
    <row r="44" spans="1:8" ht="30" x14ac:dyDescent="0.25">
      <c r="A44" s="21" t="s">
        <v>167</v>
      </c>
      <c r="B44" s="21" t="s">
        <v>102</v>
      </c>
      <c r="C44" s="8" t="s">
        <v>103</v>
      </c>
      <c r="D44" s="21" t="s">
        <v>46</v>
      </c>
      <c r="E44" s="32">
        <v>220</v>
      </c>
      <c r="F44" s="6">
        <v>195067.4</v>
      </c>
      <c r="G44" s="7">
        <f t="shared" si="1"/>
        <v>2.9895680311794513E-5</v>
      </c>
      <c r="H44" s="80"/>
    </row>
    <row r="45" spans="1:8" ht="30" x14ac:dyDescent="0.25">
      <c r="A45" s="108" t="s">
        <v>175</v>
      </c>
      <c r="B45" s="108" t="s">
        <v>121</v>
      </c>
      <c r="C45" s="8" t="s">
        <v>122</v>
      </c>
      <c r="D45" s="108" t="s">
        <v>73</v>
      </c>
      <c r="E45" s="32">
        <v>2492</v>
      </c>
      <c r="F45" s="6">
        <v>2574734.4</v>
      </c>
      <c r="G45" s="7">
        <f t="shared" si="1"/>
        <v>3.9459918218103104E-4</v>
      </c>
      <c r="H45" s="80"/>
    </row>
    <row r="46" spans="1:8" ht="30" x14ac:dyDescent="0.25">
      <c r="A46" s="21" t="s">
        <v>182</v>
      </c>
      <c r="B46" s="21" t="s">
        <v>236</v>
      </c>
      <c r="C46" s="8" t="s">
        <v>140</v>
      </c>
      <c r="D46" s="21" t="s">
        <v>41</v>
      </c>
      <c r="E46" s="32">
        <v>13949</v>
      </c>
      <c r="F46" s="6">
        <v>12981776.34</v>
      </c>
      <c r="G46" s="7">
        <f t="shared" si="1"/>
        <v>1.9895637884129167E-3</v>
      </c>
      <c r="H46" s="80"/>
    </row>
    <row r="47" spans="1:8" x14ac:dyDescent="0.25">
      <c r="A47" s="21" t="s">
        <v>37</v>
      </c>
      <c r="B47" s="21" t="s">
        <v>83</v>
      </c>
      <c r="C47" s="8" t="s">
        <v>84</v>
      </c>
      <c r="D47" s="88" t="s">
        <v>52</v>
      </c>
      <c r="E47" s="32">
        <v>40301</v>
      </c>
      <c r="F47" s="6">
        <v>47766413.700000003</v>
      </c>
      <c r="G47" s="7">
        <f t="shared" si="1"/>
        <v>7.3205950026304844E-3</v>
      </c>
      <c r="H47" s="80"/>
    </row>
    <row r="48" spans="1:8" ht="30" x14ac:dyDescent="0.25">
      <c r="A48" s="21" t="s">
        <v>202</v>
      </c>
      <c r="B48" s="21" t="s">
        <v>150</v>
      </c>
      <c r="C48" s="8" t="s">
        <v>151</v>
      </c>
      <c r="D48" s="21" t="s">
        <v>75</v>
      </c>
      <c r="E48" s="32">
        <v>12000</v>
      </c>
      <c r="F48" s="6">
        <v>3093309.18</v>
      </c>
      <c r="G48" s="7">
        <f t="shared" si="1"/>
        <v>4.7407502407280372E-4</v>
      </c>
      <c r="H48" s="80"/>
    </row>
    <row r="49" spans="1:8" ht="30" customHeight="1" x14ac:dyDescent="0.25">
      <c r="A49" s="54" t="s">
        <v>248</v>
      </c>
      <c r="B49" s="54" t="s">
        <v>192</v>
      </c>
      <c r="C49" s="8" t="s">
        <v>193</v>
      </c>
      <c r="D49" s="54" t="s">
        <v>190</v>
      </c>
      <c r="E49" s="32">
        <v>2780</v>
      </c>
      <c r="F49" s="6">
        <v>1857151.2</v>
      </c>
      <c r="G49" s="7">
        <f t="shared" si="1"/>
        <v>2.8462366631157001E-4</v>
      </c>
      <c r="H49" s="80"/>
    </row>
    <row r="50" spans="1:8" x14ac:dyDescent="0.25">
      <c r="A50" s="79" t="s">
        <v>38</v>
      </c>
      <c r="B50" s="79" t="s">
        <v>85</v>
      </c>
      <c r="C50" s="8" t="s">
        <v>86</v>
      </c>
      <c r="D50" s="79" t="s">
        <v>50</v>
      </c>
      <c r="E50" s="32">
        <v>10250</v>
      </c>
      <c r="F50" s="6">
        <v>2798406.45</v>
      </c>
      <c r="G50" s="7">
        <f t="shared" si="1"/>
        <v>4.2887875991407985E-4</v>
      </c>
      <c r="H50" s="80"/>
    </row>
    <row r="51" spans="1:8" ht="30" x14ac:dyDescent="0.25">
      <c r="A51" s="21" t="s">
        <v>166</v>
      </c>
      <c r="B51" s="21" t="s">
        <v>100</v>
      </c>
      <c r="C51" s="8" t="s">
        <v>101</v>
      </c>
      <c r="D51" s="76" t="s">
        <v>42</v>
      </c>
      <c r="E51" s="32">
        <v>7959</v>
      </c>
      <c r="F51" s="6">
        <v>7968391.6200000001</v>
      </c>
      <c r="G51" s="7">
        <f t="shared" si="1"/>
        <v>1.2212214263926334E-3</v>
      </c>
      <c r="H51" s="80"/>
    </row>
    <row r="52" spans="1:8" ht="30" x14ac:dyDescent="0.25">
      <c r="A52" s="21" t="s">
        <v>201</v>
      </c>
      <c r="B52" s="21" t="s">
        <v>148</v>
      </c>
      <c r="C52" s="8" t="s">
        <v>149</v>
      </c>
      <c r="D52" s="21" t="s">
        <v>39</v>
      </c>
      <c r="E52" s="32">
        <v>125306</v>
      </c>
      <c r="F52" s="6">
        <v>107451649.28</v>
      </c>
      <c r="G52" s="7">
        <f t="shared" si="1"/>
        <v>1.6467847297139068E-2</v>
      </c>
      <c r="H52" s="80"/>
    </row>
    <row r="53" spans="1:8" ht="30" x14ac:dyDescent="0.25">
      <c r="A53" s="79" t="s">
        <v>168</v>
      </c>
      <c r="B53" s="79" t="s">
        <v>106</v>
      </c>
      <c r="C53" s="8" t="s">
        <v>107</v>
      </c>
      <c r="D53" s="79" t="s">
        <v>53</v>
      </c>
      <c r="E53" s="32">
        <v>15000</v>
      </c>
      <c r="F53" s="6">
        <v>16642500</v>
      </c>
      <c r="G53" s="7">
        <f t="shared" si="1"/>
        <v>2.5505997393159502E-3</v>
      </c>
      <c r="H53" s="80"/>
    </row>
    <row r="54" spans="1:8" ht="30" x14ac:dyDescent="0.25">
      <c r="A54" s="21" t="s">
        <v>247</v>
      </c>
      <c r="B54" s="21" t="s">
        <v>98</v>
      </c>
      <c r="C54" s="8" t="s">
        <v>99</v>
      </c>
      <c r="D54" s="21" t="s">
        <v>246</v>
      </c>
      <c r="E54" s="32">
        <v>56100</v>
      </c>
      <c r="F54" s="6">
        <v>50167986</v>
      </c>
      <c r="G54" s="7">
        <f t="shared" si="1"/>
        <v>7.6886556715401073E-3</v>
      </c>
      <c r="H54" s="80"/>
    </row>
    <row r="55" spans="1:8" x14ac:dyDescent="0.25">
      <c r="A55" s="92" t="s">
        <v>281</v>
      </c>
      <c r="B55" s="92" t="s">
        <v>116</v>
      </c>
      <c r="C55" s="8" t="s">
        <v>117</v>
      </c>
      <c r="D55" s="92" t="s">
        <v>282</v>
      </c>
      <c r="E55" s="42">
        <v>1829</v>
      </c>
      <c r="F55" s="6">
        <v>708389.99</v>
      </c>
      <c r="G55" s="7">
        <f t="shared" si="1"/>
        <v>1.0856658097209124E-4</v>
      </c>
      <c r="H55" s="80"/>
    </row>
    <row r="56" spans="1:8" x14ac:dyDescent="0.25">
      <c r="A56" s="89" t="s">
        <v>271</v>
      </c>
      <c r="B56" s="89" t="s">
        <v>83</v>
      </c>
      <c r="C56" s="8" t="s">
        <v>84</v>
      </c>
      <c r="D56" s="89" t="s">
        <v>273</v>
      </c>
      <c r="E56" s="32">
        <v>32509</v>
      </c>
      <c r="F56" s="6">
        <v>26154790.859999999</v>
      </c>
      <c r="G56" s="7">
        <f t="shared" si="1"/>
        <v>4.0084363977394739E-3</v>
      </c>
      <c r="H56" s="80"/>
    </row>
    <row r="57" spans="1:8" x14ac:dyDescent="0.25">
      <c r="A57" s="61" t="s">
        <v>270</v>
      </c>
      <c r="B57" s="61" t="s">
        <v>83</v>
      </c>
      <c r="C57" s="8" t="s">
        <v>84</v>
      </c>
      <c r="D57" s="61" t="s">
        <v>272</v>
      </c>
      <c r="E57" s="32">
        <v>181403</v>
      </c>
      <c r="F57" s="6">
        <v>132246415.06</v>
      </c>
      <c r="G57" s="7">
        <f t="shared" si="1"/>
        <v>2.0267848687246806E-2</v>
      </c>
      <c r="H57" s="80"/>
    </row>
    <row r="58" spans="1:8" x14ac:dyDescent="0.25">
      <c r="A58" s="21" t="s">
        <v>264</v>
      </c>
      <c r="B58" s="21" t="s">
        <v>263</v>
      </c>
      <c r="C58" s="8" t="s">
        <v>265</v>
      </c>
      <c r="D58" s="21" t="s">
        <v>262</v>
      </c>
      <c r="E58" s="32">
        <v>10000</v>
      </c>
      <c r="F58" s="6">
        <v>10775828.300000001</v>
      </c>
      <c r="G58" s="7">
        <f t="shared" si="1"/>
        <v>1.6514841431812192E-3</v>
      </c>
      <c r="H58" s="80"/>
    </row>
    <row r="59" spans="1:8" x14ac:dyDescent="0.25">
      <c r="A59" s="128" t="s">
        <v>277</v>
      </c>
      <c r="B59" s="128" t="s">
        <v>83</v>
      </c>
      <c r="C59" s="8" t="s">
        <v>84</v>
      </c>
      <c r="D59" s="128" t="s">
        <v>276</v>
      </c>
      <c r="E59" s="32">
        <v>49444</v>
      </c>
      <c r="F59" s="6">
        <v>50870036.240000002</v>
      </c>
      <c r="G59" s="7">
        <f t="shared" si="1"/>
        <v>7.7962506337832024E-3</v>
      </c>
      <c r="H59" s="80"/>
    </row>
    <row r="60" spans="1:8" ht="30" x14ac:dyDescent="0.25">
      <c r="A60" s="131" t="s">
        <v>174</v>
      </c>
      <c r="B60" s="131" t="s">
        <v>118</v>
      </c>
      <c r="C60" s="8" t="s">
        <v>119</v>
      </c>
      <c r="D60" s="131" t="s">
        <v>278</v>
      </c>
      <c r="E60" s="32">
        <v>45000</v>
      </c>
      <c r="F60" s="6">
        <v>44762400</v>
      </c>
      <c r="G60" s="7">
        <f t="shared" si="1"/>
        <v>6.8602052438729933E-3</v>
      </c>
      <c r="H60" s="80"/>
    </row>
    <row r="61" spans="1:8" x14ac:dyDescent="0.25">
      <c r="A61" s="21" t="s">
        <v>279</v>
      </c>
      <c r="B61" s="21" t="s">
        <v>87</v>
      </c>
      <c r="C61" s="8" t="s">
        <v>88</v>
      </c>
      <c r="D61" s="21" t="s">
        <v>280</v>
      </c>
      <c r="E61" s="32">
        <v>36999</v>
      </c>
      <c r="F61" s="6">
        <v>34721711.549999997</v>
      </c>
      <c r="G61" s="7">
        <f t="shared" si="1"/>
        <v>5.3213873172920896E-3</v>
      </c>
      <c r="H61" s="80"/>
    </row>
    <row r="62" spans="1:8" ht="30" x14ac:dyDescent="0.25">
      <c r="A62" s="38" t="s">
        <v>286</v>
      </c>
      <c r="B62" s="38" t="s">
        <v>148</v>
      </c>
      <c r="C62" s="8" t="s">
        <v>149</v>
      </c>
      <c r="D62" s="38" t="s">
        <v>287</v>
      </c>
      <c r="E62" s="32">
        <v>10000</v>
      </c>
      <c r="F62" s="6">
        <v>9418200</v>
      </c>
      <c r="G62" s="7">
        <f t="shared" si="1"/>
        <v>1.4434164617590796E-3</v>
      </c>
      <c r="H62" s="80"/>
    </row>
    <row r="63" spans="1:8" x14ac:dyDescent="0.25">
      <c r="A63" s="131" t="s">
        <v>288</v>
      </c>
      <c r="B63" s="131" t="s">
        <v>263</v>
      </c>
      <c r="C63" s="8" t="s">
        <v>265</v>
      </c>
      <c r="D63" s="131" t="s">
        <v>289</v>
      </c>
      <c r="E63" s="32">
        <v>8000</v>
      </c>
      <c r="F63" s="6">
        <v>8006880</v>
      </c>
      <c r="G63" s="7">
        <f t="shared" si="1"/>
        <v>1.2271200865695716E-3</v>
      </c>
      <c r="H63" s="80"/>
    </row>
    <row r="64" spans="1:8" x14ac:dyDescent="0.25">
      <c r="A64" s="90" t="s">
        <v>290</v>
      </c>
      <c r="B64" s="90" t="s">
        <v>146</v>
      </c>
      <c r="C64" s="8" t="s">
        <v>147</v>
      </c>
      <c r="D64" s="90" t="s">
        <v>291</v>
      </c>
      <c r="E64" s="32">
        <v>67000</v>
      </c>
      <c r="F64" s="6">
        <v>62796420</v>
      </c>
      <c r="G64" s="7">
        <f t="shared" si="1"/>
        <v>9.624066845844971E-3</v>
      </c>
      <c r="H64" s="80"/>
    </row>
    <row r="65" spans="1:8" ht="30" x14ac:dyDescent="0.25">
      <c r="A65" s="21" t="s">
        <v>294</v>
      </c>
      <c r="B65" s="21" t="s">
        <v>137</v>
      </c>
      <c r="C65" s="8" t="s">
        <v>138</v>
      </c>
      <c r="D65" s="21" t="s">
        <v>293</v>
      </c>
      <c r="E65" s="32">
        <v>10000</v>
      </c>
      <c r="F65" s="6">
        <v>9452000</v>
      </c>
      <c r="G65" s="7">
        <f t="shared" si="1"/>
        <v>1.4485965892152238E-3</v>
      </c>
      <c r="H65" s="80"/>
    </row>
    <row r="66" spans="1:8" ht="30" x14ac:dyDescent="0.25">
      <c r="A66" s="21" t="s">
        <v>307</v>
      </c>
      <c r="B66" s="21" t="s">
        <v>137</v>
      </c>
      <c r="C66" s="8" t="s">
        <v>138</v>
      </c>
      <c r="D66" s="21" t="s">
        <v>306</v>
      </c>
      <c r="E66" s="32">
        <v>19991</v>
      </c>
      <c r="F66" s="6">
        <v>18765751.609999999</v>
      </c>
      <c r="G66" s="7">
        <f t="shared" si="1"/>
        <v>2.8760054778148637E-3</v>
      </c>
      <c r="H66" s="80"/>
    </row>
    <row r="67" spans="1:8" ht="30" x14ac:dyDescent="0.25">
      <c r="A67" s="21" t="s">
        <v>299</v>
      </c>
      <c r="B67" s="21" t="s">
        <v>110</v>
      </c>
      <c r="C67" s="8" t="s">
        <v>111</v>
      </c>
      <c r="D67" s="21" t="s">
        <v>298</v>
      </c>
      <c r="E67" s="32">
        <v>69861</v>
      </c>
      <c r="F67" s="6">
        <v>72924404.849999994</v>
      </c>
      <c r="G67" s="7">
        <f t="shared" si="1"/>
        <v>1.1176263662321214E-2</v>
      </c>
      <c r="H67" s="80"/>
    </row>
    <row r="68" spans="1:8" x14ac:dyDescent="0.25">
      <c r="A68" s="56" t="s">
        <v>312</v>
      </c>
      <c r="B68" s="56" t="s">
        <v>114</v>
      </c>
      <c r="C68" s="8" t="s">
        <v>115</v>
      </c>
      <c r="D68" s="56" t="s">
        <v>311</v>
      </c>
      <c r="E68" s="32">
        <v>48000</v>
      </c>
      <c r="F68" s="6">
        <v>47616000</v>
      </c>
      <c r="G68" s="7">
        <f t="shared" si="1"/>
        <v>7.2975428683952704E-3</v>
      </c>
      <c r="H68" s="80"/>
    </row>
    <row r="69" spans="1:8" x14ac:dyDescent="0.25">
      <c r="A69" s="21" t="s">
        <v>341</v>
      </c>
      <c r="B69" s="21" t="s">
        <v>83</v>
      </c>
      <c r="C69" s="131" t="s">
        <v>84</v>
      </c>
      <c r="D69" s="21" t="s">
        <v>342</v>
      </c>
      <c r="E69" s="32">
        <v>51450</v>
      </c>
      <c r="F69" s="6">
        <v>43983576</v>
      </c>
      <c r="G69" s="7">
        <f t="shared" ref="G69:G100" si="2">F69/$F$270</f>
        <v>6.7408440726924009E-3</v>
      </c>
      <c r="H69" s="80"/>
    </row>
    <row r="70" spans="1:8" ht="30" x14ac:dyDescent="0.25">
      <c r="A70" s="21" t="s">
        <v>321</v>
      </c>
      <c r="B70" s="21" t="s">
        <v>129</v>
      </c>
      <c r="C70" s="8" t="s">
        <v>130</v>
      </c>
      <c r="D70" s="21" t="s">
        <v>322</v>
      </c>
      <c r="E70" s="32">
        <v>38000</v>
      </c>
      <c r="F70" s="6">
        <v>37545140</v>
      </c>
      <c r="G70" s="7">
        <f t="shared" si="2"/>
        <v>5.7541009041058048E-3</v>
      </c>
      <c r="H70" s="80"/>
    </row>
    <row r="71" spans="1:8" x14ac:dyDescent="0.25">
      <c r="A71" s="126" t="s">
        <v>319</v>
      </c>
      <c r="B71" s="126" t="s">
        <v>127</v>
      </c>
      <c r="C71" s="128" t="s">
        <v>128</v>
      </c>
      <c r="D71" s="126" t="s">
        <v>320</v>
      </c>
      <c r="E71" s="32">
        <v>34000</v>
      </c>
      <c r="F71" s="6">
        <v>33530800</v>
      </c>
      <c r="G71" s="7">
        <f t="shared" si="2"/>
        <v>5.1388703463455167E-3</v>
      </c>
      <c r="H71" s="80"/>
    </row>
    <row r="72" spans="1:8" x14ac:dyDescent="0.25">
      <c r="A72" s="21" t="s">
        <v>323</v>
      </c>
      <c r="B72" s="21" t="s">
        <v>125</v>
      </c>
      <c r="C72" s="8" t="s">
        <v>126</v>
      </c>
      <c r="D72" s="21" t="s">
        <v>324</v>
      </c>
      <c r="E72" s="32">
        <v>37000</v>
      </c>
      <c r="F72" s="6">
        <v>34103270</v>
      </c>
      <c r="G72" s="7">
        <f t="shared" si="2"/>
        <v>5.2266060731153054E-3</v>
      </c>
      <c r="H72" s="80"/>
    </row>
    <row r="73" spans="1:8" x14ac:dyDescent="0.25">
      <c r="A73" s="131" t="s">
        <v>316</v>
      </c>
      <c r="B73" s="131" t="s">
        <v>317</v>
      </c>
      <c r="C73" s="8" t="s">
        <v>318</v>
      </c>
      <c r="D73" s="131" t="s">
        <v>315</v>
      </c>
      <c r="E73" s="32">
        <v>22999</v>
      </c>
      <c r="F73" s="6">
        <v>22409995.609999999</v>
      </c>
      <c r="G73" s="7">
        <f t="shared" si="2"/>
        <v>3.4345157855452959E-3</v>
      </c>
      <c r="H73" s="80"/>
    </row>
    <row r="74" spans="1:8" ht="30" x14ac:dyDescent="0.25">
      <c r="A74" s="100" t="s">
        <v>397</v>
      </c>
      <c r="B74" s="100" t="s">
        <v>91</v>
      </c>
      <c r="C74" s="8" t="s">
        <v>92</v>
      </c>
      <c r="D74" s="100" t="s">
        <v>396</v>
      </c>
      <c r="E74" s="32">
        <v>83500</v>
      </c>
      <c r="F74" s="6">
        <v>85034730</v>
      </c>
      <c r="G74" s="7">
        <f t="shared" si="2"/>
        <v>1.3032270402331514E-2</v>
      </c>
      <c r="H74" s="80"/>
    </row>
    <row r="75" spans="1:8" ht="30" x14ac:dyDescent="0.25">
      <c r="A75" s="21" t="s">
        <v>330</v>
      </c>
      <c r="B75" s="21" t="s">
        <v>110</v>
      </c>
      <c r="C75" s="8" t="s">
        <v>111</v>
      </c>
      <c r="D75" s="21" t="s">
        <v>331</v>
      </c>
      <c r="E75" s="32">
        <v>48000</v>
      </c>
      <c r="F75" s="6">
        <v>48921120</v>
      </c>
      <c r="G75" s="7">
        <f t="shared" si="2"/>
        <v>7.4975632218142896E-3</v>
      </c>
      <c r="H75" s="80"/>
    </row>
    <row r="76" spans="1:8" x14ac:dyDescent="0.25">
      <c r="A76" s="64" t="s">
        <v>332</v>
      </c>
      <c r="B76" s="64" t="s">
        <v>141</v>
      </c>
      <c r="C76" s="8" t="s">
        <v>142</v>
      </c>
      <c r="D76" s="64" t="s">
        <v>333</v>
      </c>
      <c r="E76" s="32">
        <v>20000</v>
      </c>
      <c r="F76" s="6">
        <v>19794400</v>
      </c>
      <c r="G76" s="7">
        <f t="shared" si="2"/>
        <v>3.033654287511831E-3</v>
      </c>
      <c r="H76" s="80"/>
    </row>
    <row r="77" spans="1:8" ht="30" x14ac:dyDescent="0.25">
      <c r="A77" s="21" t="s">
        <v>352</v>
      </c>
      <c r="B77" s="21" t="s">
        <v>129</v>
      </c>
      <c r="C77" s="8" t="s">
        <v>130</v>
      </c>
      <c r="D77" s="21" t="s">
        <v>351</v>
      </c>
      <c r="E77" s="32">
        <v>65000</v>
      </c>
      <c r="F77" s="6">
        <v>62972000</v>
      </c>
      <c r="G77" s="7">
        <f t="shared" si="2"/>
        <v>9.6509759221393432E-3</v>
      </c>
      <c r="H77" s="80"/>
    </row>
    <row r="78" spans="1:8" x14ac:dyDescent="0.25">
      <c r="A78" s="119" t="s">
        <v>349</v>
      </c>
      <c r="B78" s="119" t="s">
        <v>348</v>
      </c>
      <c r="C78" s="8" t="s">
        <v>350</v>
      </c>
      <c r="D78" s="119" t="s">
        <v>347</v>
      </c>
      <c r="E78" s="32">
        <v>20673</v>
      </c>
      <c r="F78" s="6">
        <v>21026921.760000002</v>
      </c>
      <c r="G78" s="7">
        <f t="shared" si="2"/>
        <v>3.2225483647092012E-3</v>
      </c>
      <c r="H78" s="80"/>
    </row>
    <row r="79" spans="1:8" x14ac:dyDescent="0.25">
      <c r="A79" s="54" t="s">
        <v>346</v>
      </c>
      <c r="B79" s="54" t="s">
        <v>310</v>
      </c>
      <c r="C79" s="8" t="s">
        <v>309</v>
      </c>
      <c r="D79" s="54" t="s">
        <v>345</v>
      </c>
      <c r="E79" s="32">
        <v>33000</v>
      </c>
      <c r="F79" s="6">
        <v>32889120</v>
      </c>
      <c r="G79" s="7">
        <f t="shared" si="2"/>
        <v>5.0405276189473339E-3</v>
      </c>
      <c r="H79" s="80"/>
    </row>
    <row r="80" spans="1:8" ht="30" x14ac:dyDescent="0.25">
      <c r="A80" s="21" t="s">
        <v>367</v>
      </c>
      <c r="B80" s="21" t="s">
        <v>236</v>
      </c>
      <c r="C80" s="8" t="s">
        <v>140</v>
      </c>
      <c r="D80" s="21" t="s">
        <v>366</v>
      </c>
      <c r="E80" s="32">
        <v>38755</v>
      </c>
      <c r="F80" s="6">
        <v>36371567.5</v>
      </c>
      <c r="G80" s="7">
        <f t="shared" si="2"/>
        <v>5.5742412849038598E-3</v>
      </c>
      <c r="H80" s="80"/>
    </row>
    <row r="81" spans="1:8" ht="30" x14ac:dyDescent="0.25">
      <c r="A81" s="117" t="s">
        <v>361</v>
      </c>
      <c r="B81" s="117" t="s">
        <v>98</v>
      </c>
      <c r="C81" s="131" t="s">
        <v>99</v>
      </c>
      <c r="D81" s="117" t="s">
        <v>360</v>
      </c>
      <c r="E81" s="32">
        <v>104950</v>
      </c>
      <c r="F81" s="6">
        <v>105110573.5</v>
      </c>
      <c r="G81" s="7">
        <f t="shared" si="2"/>
        <v>1.6109058216520956E-2</v>
      </c>
      <c r="H81" s="80"/>
    </row>
    <row r="82" spans="1:8" ht="30" x14ac:dyDescent="0.25">
      <c r="A82" s="90" t="s">
        <v>363</v>
      </c>
      <c r="B82" s="90" t="s">
        <v>102</v>
      </c>
      <c r="C82" s="8" t="s">
        <v>103</v>
      </c>
      <c r="D82" s="90" t="s">
        <v>362</v>
      </c>
      <c r="E82" s="32">
        <v>87635</v>
      </c>
      <c r="F82" s="6">
        <v>90894145.650000006</v>
      </c>
      <c r="G82" s="7">
        <f t="shared" si="2"/>
        <v>1.3930273949240559E-2</v>
      </c>
      <c r="H82" s="80"/>
    </row>
    <row r="83" spans="1:8" x14ac:dyDescent="0.25">
      <c r="A83" s="21" t="s">
        <v>369</v>
      </c>
      <c r="B83" s="21" t="s">
        <v>114</v>
      </c>
      <c r="C83" s="63" t="s">
        <v>115</v>
      </c>
      <c r="D83" s="21" t="s">
        <v>368</v>
      </c>
      <c r="E83" s="32">
        <v>64000</v>
      </c>
      <c r="F83" s="6">
        <v>65367040</v>
      </c>
      <c r="G83" s="7">
        <f t="shared" si="2"/>
        <v>1.0018035462451872E-2</v>
      </c>
      <c r="H83" s="80"/>
    </row>
    <row r="84" spans="1:8" x14ac:dyDescent="0.25">
      <c r="A84" s="21" t="s">
        <v>371</v>
      </c>
      <c r="B84" s="21" t="s">
        <v>146</v>
      </c>
      <c r="C84" s="8" t="s">
        <v>147</v>
      </c>
      <c r="D84" s="21" t="s">
        <v>370</v>
      </c>
      <c r="E84" s="32">
        <v>15000</v>
      </c>
      <c r="F84" s="6">
        <v>14853750</v>
      </c>
      <c r="G84" s="7">
        <f t="shared" si="2"/>
        <v>2.2764591183935283E-3</v>
      </c>
      <c r="H84" s="80"/>
    </row>
    <row r="85" spans="1:8" ht="30" x14ac:dyDescent="0.25">
      <c r="A85" s="100" t="s">
        <v>378</v>
      </c>
      <c r="B85" s="100" t="s">
        <v>102</v>
      </c>
      <c r="C85" s="8" t="s">
        <v>103</v>
      </c>
      <c r="D85" s="100" t="s">
        <v>377</v>
      </c>
      <c r="E85" s="32">
        <v>65000</v>
      </c>
      <c r="F85" s="6">
        <v>65013000</v>
      </c>
      <c r="G85" s="7">
        <f t="shared" si="2"/>
        <v>9.9637759262218937E-3</v>
      </c>
      <c r="H85" s="80"/>
    </row>
    <row r="86" spans="1:8" ht="30" x14ac:dyDescent="0.25">
      <c r="A86" s="94" t="s">
        <v>387</v>
      </c>
      <c r="B86" s="94" t="s">
        <v>236</v>
      </c>
      <c r="C86" s="8" t="s">
        <v>140</v>
      </c>
      <c r="D86" s="94" t="s">
        <v>386</v>
      </c>
      <c r="E86" s="32">
        <v>13000</v>
      </c>
      <c r="F86" s="6">
        <v>12379510</v>
      </c>
      <c r="G86" s="7">
        <f t="shared" si="2"/>
        <v>1.8972615279470751E-3</v>
      </c>
      <c r="H86" s="80"/>
    </row>
    <row r="87" spans="1:8" x14ac:dyDescent="0.25">
      <c r="A87" s="89" t="s">
        <v>424</v>
      </c>
      <c r="B87" s="89" t="s">
        <v>146</v>
      </c>
      <c r="C87" s="8" t="s">
        <v>147</v>
      </c>
      <c r="D87" s="89" t="s">
        <v>423</v>
      </c>
      <c r="E87" s="32">
        <v>50000</v>
      </c>
      <c r="F87" s="6">
        <v>51366500</v>
      </c>
      <c r="G87" s="7">
        <f t="shared" si="2"/>
        <v>7.8723377803558807E-3</v>
      </c>
      <c r="H87" s="80"/>
    </row>
    <row r="88" spans="1:8" x14ac:dyDescent="0.25">
      <c r="A88" s="98" t="s">
        <v>394</v>
      </c>
      <c r="B88" s="98" t="s">
        <v>127</v>
      </c>
      <c r="C88" s="8" t="s">
        <v>128</v>
      </c>
      <c r="D88" s="98" t="s">
        <v>393</v>
      </c>
      <c r="E88" s="32">
        <v>93013</v>
      </c>
      <c r="F88" s="6">
        <v>95525281.129999995</v>
      </c>
      <c r="G88" s="7">
        <f t="shared" si="2"/>
        <v>1.4640033477437935E-2</v>
      </c>
      <c r="H88" s="80"/>
    </row>
    <row r="89" spans="1:8" x14ac:dyDescent="0.25">
      <c r="A89" s="56" t="s">
        <v>519</v>
      </c>
      <c r="B89" s="56" t="s">
        <v>83</v>
      </c>
      <c r="C89" s="131" t="s">
        <v>84</v>
      </c>
      <c r="D89" s="56" t="s">
        <v>516</v>
      </c>
      <c r="E89" s="32">
        <v>268714</v>
      </c>
      <c r="F89" s="6">
        <v>232915920.91999999</v>
      </c>
      <c r="G89" s="7">
        <f t="shared" si="2"/>
        <v>3.569627683227198E-2</v>
      </c>
      <c r="H89" s="80"/>
    </row>
    <row r="90" spans="1:8" x14ac:dyDescent="0.25">
      <c r="A90" s="57" t="s">
        <v>518</v>
      </c>
      <c r="B90" s="57" t="s">
        <v>83</v>
      </c>
      <c r="C90" s="131" t="s">
        <v>84</v>
      </c>
      <c r="D90" s="57" t="s">
        <v>500</v>
      </c>
      <c r="E90" s="32">
        <v>461479</v>
      </c>
      <c r="F90" s="6">
        <v>418381476.19</v>
      </c>
      <c r="G90" s="7">
        <f t="shared" si="2"/>
        <v>6.4120395619939097E-2</v>
      </c>
      <c r="H90" s="80"/>
    </row>
    <row r="91" spans="1:8" x14ac:dyDescent="0.25">
      <c r="A91" s="98" t="s">
        <v>534</v>
      </c>
      <c r="B91" s="98" t="s">
        <v>83</v>
      </c>
      <c r="C91" s="131" t="s">
        <v>84</v>
      </c>
      <c r="D91" s="98" t="s">
        <v>533</v>
      </c>
      <c r="E91" s="32">
        <v>56900</v>
      </c>
      <c r="F91" s="6">
        <v>52582428</v>
      </c>
      <c r="G91" s="7">
        <f t="shared" si="2"/>
        <v>8.0586887276190306E-3</v>
      </c>
      <c r="H91" s="80"/>
    </row>
    <row r="92" spans="1:8" x14ac:dyDescent="0.25">
      <c r="A92" s="21" t="s">
        <v>517</v>
      </c>
      <c r="B92" s="21" t="s">
        <v>83</v>
      </c>
      <c r="C92" s="128" t="s">
        <v>84</v>
      </c>
      <c r="D92" s="21" t="s">
        <v>515</v>
      </c>
      <c r="E92" s="32">
        <v>29205</v>
      </c>
      <c r="F92" s="6">
        <v>26365981.949999999</v>
      </c>
      <c r="G92" s="7">
        <f t="shared" si="2"/>
        <v>4.0408031658992968E-3</v>
      </c>
      <c r="H92" s="80"/>
    </row>
    <row r="93" spans="1:8" x14ac:dyDescent="0.25">
      <c r="A93" s="50" t="s">
        <v>399</v>
      </c>
      <c r="B93" s="50" t="s">
        <v>127</v>
      </c>
      <c r="C93" s="8" t="s">
        <v>128</v>
      </c>
      <c r="D93" s="50" t="s">
        <v>398</v>
      </c>
      <c r="E93" s="32">
        <v>57600</v>
      </c>
      <c r="F93" s="6">
        <v>58584384</v>
      </c>
      <c r="G93" s="7">
        <f t="shared" si="2"/>
        <v>8.9785377532453376E-3</v>
      </c>
      <c r="H93" s="80"/>
    </row>
    <row r="94" spans="1:8" x14ac:dyDescent="0.25">
      <c r="A94" s="102" t="s">
        <v>401</v>
      </c>
      <c r="B94" s="102" t="s">
        <v>89</v>
      </c>
      <c r="C94" s="8" t="s">
        <v>90</v>
      </c>
      <c r="D94" s="102" t="s">
        <v>400</v>
      </c>
      <c r="E94" s="32">
        <v>64000</v>
      </c>
      <c r="F94" s="6">
        <v>64113920</v>
      </c>
      <c r="G94" s="7">
        <f t="shared" si="2"/>
        <v>9.8259845358884598E-3</v>
      </c>
      <c r="H94" s="80"/>
    </row>
    <row r="95" spans="1:8" ht="30" x14ac:dyDescent="0.25">
      <c r="A95" s="21" t="s">
        <v>410</v>
      </c>
      <c r="B95" s="21" t="s">
        <v>411</v>
      </c>
      <c r="C95" s="8" t="s">
        <v>412</v>
      </c>
      <c r="D95" s="21" t="s">
        <v>409</v>
      </c>
      <c r="E95" s="32">
        <v>48000</v>
      </c>
      <c r="F95" s="6">
        <v>46415040</v>
      </c>
      <c r="G95" s="7">
        <f t="shared" si="2"/>
        <v>7.1134858900008657E-3</v>
      </c>
      <c r="H95" s="80"/>
    </row>
    <row r="96" spans="1:8" ht="30" x14ac:dyDescent="0.25">
      <c r="A96" s="119" t="s">
        <v>425</v>
      </c>
      <c r="B96" s="119" t="s">
        <v>343</v>
      </c>
      <c r="C96" s="8" t="s">
        <v>96</v>
      </c>
      <c r="D96" s="119" t="s">
        <v>426</v>
      </c>
      <c r="E96" s="32">
        <v>65000</v>
      </c>
      <c r="F96" s="6">
        <v>67551900</v>
      </c>
      <c r="G96" s="7">
        <f t="shared" si="2"/>
        <v>1.0352883192446876E-2</v>
      </c>
      <c r="H96" s="80"/>
    </row>
    <row r="97" spans="1:8" ht="30" x14ac:dyDescent="0.25">
      <c r="A97" s="102" t="s">
        <v>428</v>
      </c>
      <c r="B97" s="102" t="s">
        <v>355</v>
      </c>
      <c r="C97" s="8" t="s">
        <v>356</v>
      </c>
      <c r="D97" s="102" t="s">
        <v>427</v>
      </c>
      <c r="E97" s="32">
        <v>59000</v>
      </c>
      <c r="F97" s="6">
        <v>59809480</v>
      </c>
      <c r="G97" s="7">
        <f t="shared" si="2"/>
        <v>9.1662937717664136E-3</v>
      </c>
      <c r="H97" s="80"/>
    </row>
    <row r="98" spans="1:8" ht="30" x14ac:dyDescent="0.25">
      <c r="A98" s="57" t="s">
        <v>435</v>
      </c>
      <c r="B98" s="57" t="s">
        <v>137</v>
      </c>
      <c r="C98" s="8" t="s">
        <v>138</v>
      </c>
      <c r="D98" s="57" t="s">
        <v>434</v>
      </c>
      <c r="E98" s="32">
        <v>32790</v>
      </c>
      <c r="F98" s="6">
        <v>32654577.300000001</v>
      </c>
      <c r="G98" s="7">
        <f t="shared" si="2"/>
        <v>5.0045820248672103E-3</v>
      </c>
      <c r="H98" s="80"/>
    </row>
    <row r="99" spans="1:8" ht="30" x14ac:dyDescent="0.25">
      <c r="A99" s="97" t="s">
        <v>447</v>
      </c>
      <c r="B99" s="97" t="s">
        <v>448</v>
      </c>
      <c r="C99" s="8" t="s">
        <v>449</v>
      </c>
      <c r="D99" s="97" t="s">
        <v>445</v>
      </c>
      <c r="E99" s="32">
        <v>32000</v>
      </c>
      <c r="F99" s="6">
        <v>32013120</v>
      </c>
      <c r="G99" s="7">
        <f t="shared" si="2"/>
        <v>4.9062734280721186E-3</v>
      </c>
      <c r="H99" s="80"/>
    </row>
    <row r="100" spans="1:8" x14ac:dyDescent="0.25">
      <c r="A100" s="21" t="s">
        <v>450</v>
      </c>
      <c r="B100" s="21" t="s">
        <v>127</v>
      </c>
      <c r="C100" s="131" t="s">
        <v>128</v>
      </c>
      <c r="D100" s="55" t="s">
        <v>446</v>
      </c>
      <c r="E100" s="32">
        <v>33000</v>
      </c>
      <c r="F100" s="6">
        <v>33120120</v>
      </c>
      <c r="G100" s="7">
        <f t="shared" si="2"/>
        <v>5.0759302651712775E-3</v>
      </c>
      <c r="H100" s="80"/>
    </row>
    <row r="101" spans="1:8" ht="29.25" customHeight="1" x14ac:dyDescent="0.25">
      <c r="A101" s="21" t="s">
        <v>459</v>
      </c>
      <c r="B101" s="21" t="s">
        <v>98</v>
      </c>
      <c r="C101" s="131" t="s">
        <v>99</v>
      </c>
      <c r="D101" s="21" t="s">
        <v>458</v>
      </c>
      <c r="E101" s="32">
        <v>36500</v>
      </c>
      <c r="F101" s="6">
        <v>37068670</v>
      </c>
      <c r="G101" s="7">
        <f t="shared" ref="G101:G132" si="3">F101/$F$270</f>
        <v>5.6810779653771355E-3</v>
      </c>
      <c r="H101" s="80"/>
    </row>
    <row r="102" spans="1:8" ht="36" customHeight="1" x14ac:dyDescent="0.25">
      <c r="A102" s="21" t="s">
        <v>461</v>
      </c>
      <c r="B102" s="21" t="s">
        <v>317</v>
      </c>
      <c r="C102" s="8" t="s">
        <v>318</v>
      </c>
      <c r="D102" s="21" t="s">
        <v>460</v>
      </c>
      <c r="E102" s="32">
        <v>21500</v>
      </c>
      <c r="F102" s="6">
        <v>20453165</v>
      </c>
      <c r="G102" s="7">
        <f t="shared" si="3"/>
        <v>3.1346154314067067E-3</v>
      </c>
      <c r="H102" s="80"/>
    </row>
    <row r="103" spans="1:8" ht="26.25" customHeight="1" x14ac:dyDescent="0.25">
      <c r="A103" s="44" t="s">
        <v>464</v>
      </c>
      <c r="B103" s="44" t="s">
        <v>463</v>
      </c>
      <c r="C103" s="8" t="s">
        <v>465</v>
      </c>
      <c r="D103" s="44" t="s">
        <v>462</v>
      </c>
      <c r="E103" s="32">
        <v>45000</v>
      </c>
      <c r="F103" s="6">
        <v>45118800</v>
      </c>
      <c r="G103" s="7">
        <f t="shared" si="3"/>
        <v>6.9148264694756491E-3</v>
      </c>
      <c r="H103" s="80"/>
    </row>
    <row r="104" spans="1:8" ht="27.75" customHeight="1" x14ac:dyDescent="0.25">
      <c r="A104" s="67" t="s">
        <v>467</v>
      </c>
      <c r="B104" s="67" t="s">
        <v>133</v>
      </c>
      <c r="C104" s="126" t="s">
        <v>134</v>
      </c>
      <c r="D104" s="67" t="s">
        <v>466</v>
      </c>
      <c r="E104" s="32">
        <v>60000</v>
      </c>
      <c r="F104" s="6">
        <v>60601800</v>
      </c>
      <c r="G104" s="7">
        <f t="shared" si="3"/>
        <v>9.2877233157324535E-3</v>
      </c>
      <c r="H104" s="80"/>
    </row>
    <row r="105" spans="1:8" ht="31.5" customHeight="1" x14ac:dyDescent="0.25">
      <c r="A105" s="67" t="s">
        <v>475</v>
      </c>
      <c r="B105" s="67" t="s">
        <v>137</v>
      </c>
      <c r="C105" s="8" t="s">
        <v>138</v>
      </c>
      <c r="D105" s="67" t="s">
        <v>474</v>
      </c>
      <c r="E105" s="32">
        <v>30000</v>
      </c>
      <c r="F105" s="6">
        <v>30180000</v>
      </c>
      <c r="G105" s="7">
        <f t="shared" si="3"/>
        <v>4.6253327404269413E-3</v>
      </c>
      <c r="H105" s="80"/>
    </row>
    <row r="106" spans="1:8" ht="31.5" customHeight="1" x14ac:dyDescent="0.25">
      <c r="A106" s="123" t="s">
        <v>477</v>
      </c>
      <c r="B106" s="123" t="s">
        <v>129</v>
      </c>
      <c r="C106" s="8" t="s">
        <v>130</v>
      </c>
      <c r="D106" s="123" t="s">
        <v>476</v>
      </c>
      <c r="E106" s="32">
        <v>33000</v>
      </c>
      <c r="F106" s="6">
        <v>33577830</v>
      </c>
      <c r="G106" s="7">
        <f t="shared" si="3"/>
        <v>5.1460780799035778E-3</v>
      </c>
      <c r="H106" s="80"/>
    </row>
    <row r="107" spans="1:8" ht="31.5" customHeight="1" x14ac:dyDescent="0.25">
      <c r="A107" s="49" t="s">
        <v>482</v>
      </c>
      <c r="B107" s="49" t="s">
        <v>263</v>
      </c>
      <c r="C107" s="8" t="s">
        <v>265</v>
      </c>
      <c r="D107" s="49" t="s">
        <v>481</v>
      </c>
      <c r="E107" s="32">
        <v>34396</v>
      </c>
      <c r="F107" s="6">
        <v>34840396.32</v>
      </c>
      <c r="G107" s="7">
        <f t="shared" si="3"/>
        <v>5.3395767325495804E-3</v>
      </c>
      <c r="H107" s="80"/>
    </row>
    <row r="108" spans="1:8" ht="31.5" customHeight="1" x14ac:dyDescent="0.25">
      <c r="A108" s="89" t="s">
        <v>670</v>
      </c>
      <c r="B108" s="89" t="s">
        <v>83</v>
      </c>
      <c r="C108" s="8" t="s">
        <v>84</v>
      </c>
      <c r="D108" s="89" t="s">
        <v>669</v>
      </c>
      <c r="E108" s="32">
        <v>366</v>
      </c>
      <c r="F108" s="6">
        <v>37217380.490000002</v>
      </c>
      <c r="G108" s="7">
        <f t="shared" si="3"/>
        <v>5.7038690686986053E-3</v>
      </c>
      <c r="H108" s="80"/>
    </row>
    <row r="109" spans="1:8" ht="31.5" customHeight="1" x14ac:dyDescent="0.25">
      <c r="A109" s="93" t="s">
        <v>487</v>
      </c>
      <c r="B109" s="93" t="s">
        <v>489</v>
      </c>
      <c r="C109" s="8" t="s">
        <v>120</v>
      </c>
      <c r="D109" s="93" t="s">
        <v>488</v>
      </c>
      <c r="E109" s="32">
        <v>50000</v>
      </c>
      <c r="F109" s="6">
        <v>51730000</v>
      </c>
      <c r="G109" s="7">
        <f t="shared" si="3"/>
        <v>7.9280471392407445E-3</v>
      </c>
      <c r="H109" s="80"/>
    </row>
    <row r="110" spans="1:8" ht="31.5" customHeight="1" x14ac:dyDescent="0.25">
      <c r="A110" s="123" t="s">
        <v>491</v>
      </c>
      <c r="B110" s="123" t="s">
        <v>355</v>
      </c>
      <c r="C110" s="8" t="s">
        <v>356</v>
      </c>
      <c r="D110" s="123" t="s">
        <v>490</v>
      </c>
      <c r="E110" s="32">
        <v>55000</v>
      </c>
      <c r="F110" s="6">
        <v>60902600</v>
      </c>
      <c r="G110" s="7">
        <f t="shared" si="3"/>
        <v>9.3338233849279608E-3</v>
      </c>
      <c r="H110" s="80"/>
    </row>
    <row r="111" spans="1:8" ht="30.75" customHeight="1" x14ac:dyDescent="0.25">
      <c r="A111" s="21" t="s">
        <v>514</v>
      </c>
      <c r="B111" s="21" t="s">
        <v>127</v>
      </c>
      <c r="C111" s="131" t="s">
        <v>128</v>
      </c>
      <c r="D111" s="21" t="s">
        <v>513</v>
      </c>
      <c r="E111" s="32">
        <v>49000</v>
      </c>
      <c r="F111" s="6">
        <v>51557800</v>
      </c>
      <c r="G111" s="7">
        <f t="shared" si="3"/>
        <v>7.9016560756919874E-3</v>
      </c>
      <c r="H111" s="80"/>
    </row>
    <row r="112" spans="1:8" ht="30.75" customHeight="1" x14ac:dyDescent="0.25">
      <c r="A112" s="64" t="s">
        <v>512</v>
      </c>
      <c r="B112" s="64" t="s">
        <v>137</v>
      </c>
      <c r="C112" s="8" t="s">
        <v>138</v>
      </c>
      <c r="D112" s="64" t="s">
        <v>511</v>
      </c>
      <c r="E112" s="32">
        <v>23030</v>
      </c>
      <c r="F112" s="6">
        <v>24085234.600000001</v>
      </c>
      <c r="G112" s="7">
        <f t="shared" si="3"/>
        <v>3.691259912400391E-3</v>
      </c>
      <c r="H112" s="80"/>
    </row>
    <row r="113" spans="1:8" ht="30.75" customHeight="1" x14ac:dyDescent="0.25">
      <c r="A113" s="108" t="s">
        <v>510</v>
      </c>
      <c r="B113" s="108" t="s">
        <v>411</v>
      </c>
      <c r="C113" s="8" t="s">
        <v>412</v>
      </c>
      <c r="D113" s="108" t="s">
        <v>509</v>
      </c>
      <c r="E113" s="32">
        <v>56000</v>
      </c>
      <c r="F113" s="6">
        <v>59645600</v>
      </c>
      <c r="G113" s="7">
        <f t="shared" si="3"/>
        <v>9.1411778165145525E-3</v>
      </c>
      <c r="H113" s="80"/>
    </row>
    <row r="114" spans="1:8" ht="30.75" customHeight="1" x14ac:dyDescent="0.25">
      <c r="A114" s="62" t="s">
        <v>508</v>
      </c>
      <c r="B114" s="62" t="s">
        <v>146</v>
      </c>
      <c r="C114" s="131" t="s">
        <v>147</v>
      </c>
      <c r="D114" s="62" t="s">
        <v>507</v>
      </c>
      <c r="E114" s="32">
        <v>64760</v>
      </c>
      <c r="F114" s="6">
        <v>67235447.769999996</v>
      </c>
      <c r="G114" s="7">
        <f t="shared" si="3"/>
        <v>1.0304384290518442E-2</v>
      </c>
      <c r="H114" s="80"/>
    </row>
    <row r="115" spans="1:8" ht="30.75" customHeight="1" x14ac:dyDescent="0.25">
      <c r="A115" s="21" t="s">
        <v>506</v>
      </c>
      <c r="B115" s="21" t="s">
        <v>463</v>
      </c>
      <c r="C115" s="8" t="s">
        <v>465</v>
      </c>
      <c r="D115" s="21" t="s">
        <v>505</v>
      </c>
      <c r="E115" s="32">
        <v>9975</v>
      </c>
      <c r="F115" s="6">
        <v>10448812.5</v>
      </c>
      <c r="G115" s="7">
        <f t="shared" si="3"/>
        <v>1.6013662874364573E-3</v>
      </c>
      <c r="H115" s="80"/>
    </row>
    <row r="116" spans="1:8" ht="30.75" customHeight="1" x14ac:dyDescent="0.25">
      <c r="A116" s="21" t="s">
        <v>504</v>
      </c>
      <c r="B116" s="21" t="s">
        <v>146</v>
      </c>
      <c r="C116" s="8" t="s">
        <v>147</v>
      </c>
      <c r="D116" s="27" t="s">
        <v>503</v>
      </c>
      <c r="E116" s="32">
        <v>65000</v>
      </c>
      <c r="F116" s="6">
        <v>66154400</v>
      </c>
      <c r="G116" s="7">
        <f t="shared" si="3"/>
        <v>1.0138704845702454E-2</v>
      </c>
      <c r="H116" s="80"/>
    </row>
    <row r="117" spans="1:8" ht="30.75" customHeight="1" x14ac:dyDescent="0.25">
      <c r="A117" s="108" t="s">
        <v>502</v>
      </c>
      <c r="B117" s="108" t="s">
        <v>98</v>
      </c>
      <c r="C117" s="131" t="s">
        <v>99</v>
      </c>
      <c r="D117" s="108" t="s">
        <v>501</v>
      </c>
      <c r="E117" s="32">
        <v>23000</v>
      </c>
      <c r="F117" s="6">
        <v>25570020</v>
      </c>
      <c r="G117" s="7">
        <f t="shared" si="3"/>
        <v>3.9188154631998578E-3</v>
      </c>
      <c r="H117" s="80"/>
    </row>
    <row r="118" spans="1:8" ht="30.75" customHeight="1" x14ac:dyDescent="0.25">
      <c r="A118" s="57" t="s">
        <v>532</v>
      </c>
      <c r="B118" s="57" t="s">
        <v>236</v>
      </c>
      <c r="C118" s="8" t="s">
        <v>140</v>
      </c>
      <c r="D118" s="57" t="s">
        <v>531</v>
      </c>
      <c r="E118" s="32">
        <v>40000</v>
      </c>
      <c r="F118" s="6">
        <v>42207200</v>
      </c>
      <c r="G118" s="7">
        <f t="shared" si="3"/>
        <v>6.4685998688451957E-3</v>
      </c>
      <c r="H118" s="80"/>
    </row>
    <row r="119" spans="1:8" ht="30.75" customHeight="1" x14ac:dyDescent="0.25">
      <c r="A119" s="52" t="s">
        <v>530</v>
      </c>
      <c r="B119" s="52" t="s">
        <v>98</v>
      </c>
      <c r="C119" s="128" t="s">
        <v>99</v>
      </c>
      <c r="D119" s="52" t="s">
        <v>529</v>
      </c>
      <c r="E119" s="32">
        <v>1680</v>
      </c>
      <c r="F119" s="6">
        <v>1778851.2</v>
      </c>
      <c r="G119" s="7">
        <f t="shared" si="3"/>
        <v>2.7262354856553192E-4</v>
      </c>
      <c r="H119" s="80"/>
    </row>
    <row r="120" spans="1:8" ht="30.75" customHeight="1" x14ac:dyDescent="0.25">
      <c r="A120" s="108" t="s">
        <v>554</v>
      </c>
      <c r="B120" s="108" t="s">
        <v>127</v>
      </c>
      <c r="C120" s="131" t="s">
        <v>128</v>
      </c>
      <c r="D120" s="108" t="s">
        <v>553</v>
      </c>
      <c r="E120" s="32">
        <v>33000</v>
      </c>
      <c r="F120" s="6">
        <v>34112760</v>
      </c>
      <c r="G120" s="7">
        <f t="shared" si="3"/>
        <v>5.2280604935164531E-3</v>
      </c>
      <c r="H120" s="80"/>
    </row>
    <row r="121" spans="1:8" ht="30.75" customHeight="1" x14ac:dyDescent="0.25">
      <c r="A121" s="94" t="s">
        <v>556</v>
      </c>
      <c r="B121" s="94" t="s">
        <v>98</v>
      </c>
      <c r="C121" s="128" t="s">
        <v>99</v>
      </c>
      <c r="D121" s="94" t="s">
        <v>555</v>
      </c>
      <c r="E121" s="32">
        <v>18000</v>
      </c>
      <c r="F121" s="6">
        <v>19277820</v>
      </c>
      <c r="G121" s="7">
        <f t="shared" si="3"/>
        <v>2.9544841620297319E-3</v>
      </c>
      <c r="H121" s="80"/>
    </row>
    <row r="122" spans="1:8" ht="30.75" customHeight="1" x14ac:dyDescent="0.25">
      <c r="A122" s="93" t="s">
        <v>571</v>
      </c>
      <c r="B122" s="93" t="s">
        <v>118</v>
      </c>
      <c r="C122" s="8" t="s">
        <v>119</v>
      </c>
      <c r="D122" s="93" t="s">
        <v>570</v>
      </c>
      <c r="E122" s="32">
        <v>20000</v>
      </c>
      <c r="F122" s="6">
        <v>20816400</v>
      </c>
      <c r="G122" s="7">
        <f t="shared" si="3"/>
        <v>3.1902841768662489E-3</v>
      </c>
      <c r="H122" s="80"/>
    </row>
    <row r="123" spans="1:8" ht="15" customHeight="1" x14ac:dyDescent="0.25">
      <c r="A123" s="55" t="s">
        <v>581</v>
      </c>
      <c r="B123" s="55" t="s">
        <v>137</v>
      </c>
      <c r="C123" s="8" t="s">
        <v>138</v>
      </c>
      <c r="D123" s="55" t="s">
        <v>580</v>
      </c>
      <c r="E123" s="32">
        <v>54000</v>
      </c>
      <c r="F123" s="6">
        <v>55705320</v>
      </c>
      <c r="G123" s="7">
        <f t="shared" si="3"/>
        <v>8.5372975616951532E-3</v>
      </c>
      <c r="H123" s="80"/>
    </row>
    <row r="124" spans="1:8" ht="15" customHeight="1" x14ac:dyDescent="0.25">
      <c r="A124" s="108" t="s">
        <v>583</v>
      </c>
      <c r="B124" s="108" t="s">
        <v>98</v>
      </c>
      <c r="C124" s="131" t="s">
        <v>99</v>
      </c>
      <c r="D124" s="108" t="s">
        <v>582</v>
      </c>
      <c r="E124" s="32">
        <v>5000</v>
      </c>
      <c r="F124" s="6">
        <v>5166000</v>
      </c>
      <c r="G124" s="7">
        <f t="shared" si="3"/>
        <v>7.9173190646274292E-4</v>
      </c>
      <c r="H124" s="80"/>
    </row>
    <row r="125" spans="1:8" ht="33" customHeight="1" x14ac:dyDescent="0.25">
      <c r="A125" s="128" t="s">
        <v>602</v>
      </c>
      <c r="B125" s="128" t="s">
        <v>236</v>
      </c>
      <c r="C125" s="8" t="s">
        <v>140</v>
      </c>
      <c r="D125" s="128" t="s">
        <v>601</v>
      </c>
      <c r="E125" s="32">
        <v>22000</v>
      </c>
      <c r="F125" s="6">
        <v>23181400</v>
      </c>
      <c r="G125" s="7">
        <f t="shared" si="3"/>
        <v>3.5527398405875779E-3</v>
      </c>
      <c r="H125" s="80"/>
    </row>
    <row r="126" spans="1:8" ht="30" x14ac:dyDescent="0.25">
      <c r="A126" s="83" t="s">
        <v>604</v>
      </c>
      <c r="B126" s="83" t="s">
        <v>540</v>
      </c>
      <c r="C126" s="8" t="s">
        <v>541</v>
      </c>
      <c r="D126" s="83" t="s">
        <v>603</v>
      </c>
      <c r="E126" s="32">
        <v>97000</v>
      </c>
      <c r="F126" s="6">
        <v>97702280</v>
      </c>
      <c r="G126" s="7">
        <f t="shared" si="3"/>
        <v>1.4973676424730298E-2</v>
      </c>
      <c r="H126" s="80"/>
    </row>
    <row r="127" spans="1:8" x14ac:dyDescent="0.25">
      <c r="A127" s="64" t="s">
        <v>607</v>
      </c>
      <c r="B127" s="64" t="s">
        <v>608</v>
      </c>
      <c r="C127" s="8" t="s">
        <v>606</v>
      </c>
      <c r="D127" s="64" t="s">
        <v>605</v>
      </c>
      <c r="E127" s="32">
        <v>18000</v>
      </c>
      <c r="F127" s="6">
        <v>18453780</v>
      </c>
      <c r="G127" s="7">
        <f t="shared" si="3"/>
        <v>2.8281932676817723E-3</v>
      </c>
      <c r="H127" s="80"/>
    </row>
    <row r="128" spans="1:8" x14ac:dyDescent="0.25">
      <c r="A128" s="92" t="s">
        <v>645</v>
      </c>
      <c r="B128" s="92" t="s">
        <v>263</v>
      </c>
      <c r="C128" s="8" t="s">
        <v>265</v>
      </c>
      <c r="D128" s="92" t="s">
        <v>644</v>
      </c>
      <c r="E128" s="32">
        <v>14650</v>
      </c>
      <c r="F128" s="6">
        <v>14518150</v>
      </c>
      <c r="G128" s="7">
        <f t="shared" si="3"/>
        <v>2.2250256635331146E-3</v>
      </c>
      <c r="H128" s="80"/>
    </row>
    <row r="129" spans="1:8" ht="30" x14ac:dyDescent="0.25">
      <c r="A129" s="66" t="s">
        <v>656</v>
      </c>
      <c r="B129" s="66" t="s">
        <v>129</v>
      </c>
      <c r="C129" s="8" t="s">
        <v>130</v>
      </c>
      <c r="D129" s="66" t="s">
        <v>655</v>
      </c>
      <c r="E129" s="32">
        <v>830</v>
      </c>
      <c r="F129" s="6">
        <v>820031.7</v>
      </c>
      <c r="G129" s="7">
        <f t="shared" si="3"/>
        <v>1.2567658946978011E-4</v>
      </c>
      <c r="H129" s="80"/>
    </row>
    <row r="130" spans="1:8" ht="30" x14ac:dyDescent="0.25">
      <c r="A130" s="68" t="s">
        <v>641</v>
      </c>
      <c r="B130" s="68" t="s">
        <v>642</v>
      </c>
      <c r="C130" s="8" t="s">
        <v>643</v>
      </c>
      <c r="D130" s="68" t="s">
        <v>640</v>
      </c>
      <c r="E130" s="32">
        <v>70000</v>
      </c>
      <c r="F130" s="6">
        <v>68510400</v>
      </c>
      <c r="G130" s="7">
        <f t="shared" si="3"/>
        <v>1.0499781185544928E-2</v>
      </c>
      <c r="H130" s="80"/>
    </row>
    <row r="131" spans="1:8" x14ac:dyDescent="0.25">
      <c r="A131" s="57" t="s">
        <v>673</v>
      </c>
      <c r="B131" s="57" t="s">
        <v>672</v>
      </c>
      <c r="C131" s="8" t="s">
        <v>674</v>
      </c>
      <c r="D131" s="57" t="s">
        <v>671</v>
      </c>
      <c r="E131" s="32">
        <v>65000</v>
      </c>
      <c r="F131" s="6">
        <v>64973350</v>
      </c>
      <c r="G131" s="7">
        <f t="shared" si="3"/>
        <v>9.957699238244494E-3</v>
      </c>
      <c r="H131" s="80"/>
    </row>
    <row r="132" spans="1:8" x14ac:dyDescent="0.25">
      <c r="A132" s="21" t="s">
        <v>152</v>
      </c>
      <c r="B132" s="21"/>
      <c r="C132" s="55"/>
      <c r="D132" s="21"/>
      <c r="E132" s="32"/>
      <c r="F132" s="6">
        <f>SUM(F5:F131)</f>
        <v>5257163809.0200005</v>
      </c>
      <c r="G132" s="7">
        <f t="shared" si="3"/>
        <v>0.80570350853703832</v>
      </c>
      <c r="H132" s="80"/>
    </row>
    <row r="133" spans="1:8" x14ac:dyDescent="0.25">
      <c r="A133" s="10"/>
      <c r="B133" s="10"/>
      <c r="C133" s="10"/>
      <c r="D133" s="10"/>
      <c r="E133" s="11"/>
      <c r="F133" s="12"/>
      <c r="G133" s="13"/>
    </row>
    <row r="134" spans="1:8" x14ac:dyDescent="0.25">
      <c r="A134" s="14" t="s">
        <v>205</v>
      </c>
      <c r="B134" s="10"/>
      <c r="C134" s="10"/>
      <c r="D134" s="10"/>
      <c r="E134" s="11"/>
      <c r="F134" s="12"/>
      <c r="G134" s="13"/>
    </row>
    <row r="135" spans="1:8" ht="30" x14ac:dyDescent="0.25">
      <c r="A135" s="21" t="s">
        <v>0</v>
      </c>
      <c r="B135" s="21" t="s">
        <v>20</v>
      </c>
      <c r="C135" s="55" t="s">
        <v>1</v>
      </c>
      <c r="D135" s="21" t="s">
        <v>22</v>
      </c>
      <c r="E135" s="55" t="s">
        <v>10</v>
      </c>
      <c r="F135" s="55" t="s">
        <v>6</v>
      </c>
      <c r="G135" s="55" t="s">
        <v>2</v>
      </c>
    </row>
    <row r="136" spans="1:8" x14ac:dyDescent="0.25">
      <c r="A136" s="21" t="s">
        <v>649</v>
      </c>
      <c r="B136" s="21" t="s">
        <v>646</v>
      </c>
      <c r="C136" s="8" t="s">
        <v>647</v>
      </c>
      <c r="D136" s="8" t="s">
        <v>648</v>
      </c>
      <c r="E136" s="5">
        <v>119780</v>
      </c>
      <c r="F136" s="6">
        <v>14138831.199999999</v>
      </c>
      <c r="G136" s="7">
        <f t="shared" ref="G136:G145" si="4">F136/$F$270</f>
        <v>2.1668919436954918E-3</v>
      </c>
      <c r="H136" s="80"/>
    </row>
    <row r="137" spans="1:8" ht="30" x14ac:dyDescent="0.25">
      <c r="A137" s="128" t="s">
        <v>184</v>
      </c>
      <c r="B137" s="128" t="s">
        <v>118</v>
      </c>
      <c r="C137" s="128" t="s">
        <v>119</v>
      </c>
      <c r="D137" s="128" t="s">
        <v>78</v>
      </c>
      <c r="E137" s="5">
        <v>88090</v>
      </c>
      <c r="F137" s="6">
        <v>18058450</v>
      </c>
      <c r="G137" s="7">
        <f t="shared" si="4"/>
        <v>2.7676057000120247E-3</v>
      </c>
      <c r="H137" s="80"/>
    </row>
    <row r="138" spans="1:8" ht="26.25" customHeight="1" x14ac:dyDescent="0.25">
      <c r="A138" s="21" t="s">
        <v>183</v>
      </c>
      <c r="B138" s="21" t="s">
        <v>143</v>
      </c>
      <c r="C138" s="21" t="s">
        <v>144</v>
      </c>
      <c r="D138" s="21" t="s">
        <v>77</v>
      </c>
      <c r="E138" s="5">
        <v>7731</v>
      </c>
      <c r="F138" s="6">
        <v>47023807.5</v>
      </c>
      <c r="G138" s="7">
        <f t="shared" si="4"/>
        <v>7.2067845066031803E-3</v>
      </c>
      <c r="H138" s="80"/>
    </row>
    <row r="139" spans="1:8" ht="30.75" customHeight="1" x14ac:dyDescent="0.25">
      <c r="A139" s="21" t="s">
        <v>188</v>
      </c>
      <c r="B139" s="21" t="s">
        <v>141</v>
      </c>
      <c r="C139" s="89" t="s">
        <v>142</v>
      </c>
      <c r="D139" s="89" t="s">
        <v>81</v>
      </c>
      <c r="E139" s="5">
        <v>455569</v>
      </c>
      <c r="F139" s="6">
        <v>131340542.7</v>
      </c>
      <c r="G139" s="7">
        <f t="shared" si="4"/>
        <v>2.0129016311986506E-2</v>
      </c>
      <c r="H139" s="80"/>
    </row>
    <row r="140" spans="1:8" ht="30" x14ac:dyDescent="0.25">
      <c r="A140" s="62" t="s">
        <v>187</v>
      </c>
      <c r="B140" s="99" t="s">
        <v>135</v>
      </c>
      <c r="C140" s="102" t="s">
        <v>136</v>
      </c>
      <c r="D140" s="99" t="s">
        <v>82</v>
      </c>
      <c r="E140" s="5">
        <v>16395</v>
      </c>
      <c r="F140" s="6">
        <v>10328850</v>
      </c>
      <c r="G140" s="7">
        <f t="shared" si="4"/>
        <v>1.5829810495678865E-3</v>
      </c>
      <c r="H140" s="80"/>
    </row>
    <row r="141" spans="1:8" x14ac:dyDescent="0.25">
      <c r="A141" s="102" t="s">
        <v>254</v>
      </c>
      <c r="B141" s="102" t="s">
        <v>131</v>
      </c>
      <c r="C141" s="102" t="s">
        <v>132</v>
      </c>
      <c r="D141" s="102" t="s">
        <v>253</v>
      </c>
      <c r="E141" s="5">
        <v>4175</v>
      </c>
      <c r="F141" s="6">
        <v>3937860</v>
      </c>
      <c r="G141" s="7">
        <f t="shared" si="4"/>
        <v>6.0350936995419609E-4</v>
      </c>
      <c r="H141" s="80"/>
    </row>
    <row r="142" spans="1:8" x14ac:dyDescent="0.25">
      <c r="A142" s="93" t="s">
        <v>186</v>
      </c>
      <c r="B142" s="82" t="s">
        <v>326</v>
      </c>
      <c r="C142" s="93" t="s">
        <v>145</v>
      </c>
      <c r="D142" s="93" t="s">
        <v>79</v>
      </c>
      <c r="E142" s="5">
        <v>20489</v>
      </c>
      <c r="F142" s="6">
        <v>22529704.399999999</v>
      </c>
      <c r="G142" s="7">
        <f t="shared" si="4"/>
        <v>3.4528621402737216E-3</v>
      </c>
      <c r="H142" s="80"/>
    </row>
    <row r="143" spans="1:8" ht="30" x14ac:dyDescent="0.25">
      <c r="A143" s="123" t="s">
        <v>185</v>
      </c>
      <c r="B143" s="123" t="s">
        <v>327</v>
      </c>
      <c r="C143" s="123" t="s">
        <v>124</v>
      </c>
      <c r="D143" s="123" t="s">
        <v>80</v>
      </c>
      <c r="E143" s="5">
        <v>41215</v>
      </c>
      <c r="F143" s="6">
        <v>16955851</v>
      </c>
      <c r="G143" s="7">
        <f t="shared" si="4"/>
        <v>2.5986233522896254E-3</v>
      </c>
      <c r="H143" s="80"/>
    </row>
    <row r="144" spans="1:8" ht="30" x14ac:dyDescent="0.25">
      <c r="A144" s="123" t="s">
        <v>652</v>
      </c>
      <c r="B144" s="123" t="s">
        <v>657</v>
      </c>
      <c r="C144" s="8" t="s">
        <v>651</v>
      </c>
      <c r="D144" s="8" t="s">
        <v>650</v>
      </c>
      <c r="E144" s="5">
        <v>45540</v>
      </c>
      <c r="F144" s="6">
        <v>7487231.4000000004</v>
      </c>
      <c r="G144" s="7">
        <f t="shared" si="4"/>
        <v>1.1474796729480665E-3</v>
      </c>
      <c r="H144" s="80"/>
    </row>
    <row r="145" spans="1:10" ht="33.75" customHeight="1" x14ac:dyDescent="0.25">
      <c r="A145" s="21" t="s">
        <v>152</v>
      </c>
      <c r="B145" s="21"/>
      <c r="C145" s="21"/>
      <c r="D145" s="55"/>
      <c r="E145" s="5"/>
      <c r="F145" s="6">
        <f>SUM(F136:F144)</f>
        <v>271801128.19999999</v>
      </c>
      <c r="G145" s="7">
        <f t="shared" si="4"/>
        <v>4.1655754047330698E-2</v>
      </c>
      <c r="H145" s="80"/>
    </row>
    <row r="146" spans="1:10" x14ac:dyDescent="0.25">
      <c r="A146" s="10"/>
      <c r="B146" s="10"/>
      <c r="C146" s="10"/>
      <c r="D146" s="10"/>
      <c r="E146" s="11"/>
      <c r="F146" s="12"/>
      <c r="G146" s="13"/>
      <c r="H146" s="80"/>
    </row>
    <row r="147" spans="1:10" x14ac:dyDescent="0.25">
      <c r="A147" s="3" t="s">
        <v>206</v>
      </c>
    </row>
    <row r="148" spans="1:10" ht="30" x14ac:dyDescent="0.25">
      <c r="A148" s="21" t="s">
        <v>3</v>
      </c>
      <c r="B148" s="21" t="s">
        <v>1</v>
      </c>
      <c r="C148" s="21" t="s">
        <v>214</v>
      </c>
      <c r="D148" s="21" t="s">
        <v>7</v>
      </c>
      <c r="E148" s="21" t="s">
        <v>5</v>
      </c>
      <c r="F148" s="120" t="s">
        <v>12</v>
      </c>
      <c r="G148" s="21" t="s">
        <v>2</v>
      </c>
    </row>
    <row r="149" spans="1:10" x14ac:dyDescent="0.25">
      <c r="A149" s="101" t="s">
        <v>372</v>
      </c>
      <c r="B149" s="9">
        <v>1027739609391</v>
      </c>
      <c r="C149" s="8" t="s">
        <v>483</v>
      </c>
      <c r="D149" s="84">
        <v>46009</v>
      </c>
      <c r="E149" s="6">
        <v>105000000</v>
      </c>
      <c r="F149" s="6">
        <v>124743184.62</v>
      </c>
      <c r="G149" s="48">
        <f>F149/$F$270</f>
        <v>1.9117917030086432E-2</v>
      </c>
    </row>
    <row r="150" spans="1:10" x14ac:dyDescent="0.25">
      <c r="A150" s="101" t="s">
        <v>373</v>
      </c>
      <c r="B150" s="9">
        <v>1027700132195</v>
      </c>
      <c r="C150" s="8" t="s">
        <v>484</v>
      </c>
      <c r="D150" s="84">
        <v>46010</v>
      </c>
      <c r="E150" s="6">
        <v>111000000</v>
      </c>
      <c r="F150" s="6">
        <v>131694178.33</v>
      </c>
      <c r="G150" s="48">
        <f>F150/$F$270</f>
        <v>2.0183213875194606E-2</v>
      </c>
    </row>
    <row r="151" spans="1:10" x14ac:dyDescent="0.25">
      <c r="A151" s="96" t="s">
        <v>154</v>
      </c>
      <c r="B151" s="9">
        <v>1027700167110</v>
      </c>
      <c r="C151" s="45" t="s">
        <v>468</v>
      </c>
      <c r="D151" s="46">
        <v>45947</v>
      </c>
      <c r="E151" s="2">
        <v>20000000</v>
      </c>
      <c r="F151" s="47">
        <v>24426620.219999999</v>
      </c>
      <c r="G151" s="48">
        <f>F151/$F$270</f>
        <v>3.7435800610185798E-3</v>
      </c>
      <c r="I151" s="36"/>
      <c r="J151" s="36"/>
    </row>
    <row r="152" spans="1:10" ht="28.5" customHeight="1" x14ac:dyDescent="0.25">
      <c r="A152" s="21" t="s">
        <v>152</v>
      </c>
      <c r="B152" s="21"/>
      <c r="C152" s="21"/>
      <c r="D152" s="21"/>
      <c r="E152" s="5"/>
      <c r="F152" s="6">
        <f>SUM(F149:F151)</f>
        <v>280863983.16999996</v>
      </c>
      <c r="G152" s="7">
        <f>F152/$F$270</f>
        <v>4.304471096629961E-2</v>
      </c>
      <c r="I152" s="36"/>
      <c r="J152" s="36"/>
    </row>
    <row r="153" spans="1:10" ht="16.5" customHeight="1" x14ac:dyDescent="0.25"/>
    <row r="154" spans="1:10" x14ac:dyDescent="0.25">
      <c r="A154" s="3" t="s">
        <v>207</v>
      </c>
    </row>
    <row r="155" spans="1:10" ht="45" customHeight="1" x14ac:dyDescent="0.25">
      <c r="A155" s="21" t="s">
        <v>11</v>
      </c>
      <c r="B155" s="21" t="s">
        <v>8</v>
      </c>
      <c r="C155" s="21" t="s">
        <v>9</v>
      </c>
      <c r="D155" s="21" t="s">
        <v>17</v>
      </c>
      <c r="E155" s="21" t="s">
        <v>10</v>
      </c>
      <c r="F155" s="21" t="s">
        <v>6</v>
      </c>
      <c r="G155" s="21" t="s">
        <v>2</v>
      </c>
    </row>
    <row r="156" spans="1:10" x14ac:dyDescent="0.25">
      <c r="A156" s="21" t="s">
        <v>152</v>
      </c>
      <c r="B156" s="21"/>
      <c r="C156" s="21"/>
      <c r="D156" s="21"/>
      <c r="E156" s="5"/>
      <c r="F156" s="6"/>
      <c r="G156" s="7"/>
    </row>
    <row r="158" spans="1:10" x14ac:dyDescent="0.25">
      <c r="A158" s="3" t="s">
        <v>208</v>
      </c>
    </row>
    <row r="159" spans="1:10" ht="58.5" customHeight="1" x14ac:dyDescent="0.25">
      <c r="A159" s="21" t="s">
        <v>15</v>
      </c>
      <c r="B159" s="21" t="s">
        <v>14</v>
      </c>
      <c r="C159" s="21" t="s">
        <v>16</v>
      </c>
      <c r="D159" s="140" t="s">
        <v>13</v>
      </c>
      <c r="E159" s="141"/>
      <c r="F159" s="21" t="s">
        <v>6</v>
      </c>
      <c r="G159" s="21" t="s">
        <v>2</v>
      </c>
    </row>
    <row r="160" spans="1:10" ht="17.25" customHeight="1" x14ac:dyDescent="0.25">
      <c r="A160" s="21" t="s">
        <v>152</v>
      </c>
      <c r="B160" s="21"/>
      <c r="C160" s="21"/>
      <c r="D160" s="140"/>
      <c r="E160" s="141"/>
      <c r="F160" s="6"/>
      <c r="G160" s="7"/>
    </row>
    <row r="162" spans="1:7" x14ac:dyDescent="0.25">
      <c r="A162" s="3" t="s">
        <v>209</v>
      </c>
    </row>
    <row r="163" spans="1:7" ht="42.75" customHeight="1" x14ac:dyDescent="0.25">
      <c r="A163" s="21" t="s">
        <v>3</v>
      </c>
      <c r="B163" s="17" t="s">
        <v>1</v>
      </c>
      <c r="C163" s="21" t="s">
        <v>214</v>
      </c>
      <c r="D163" s="140" t="s">
        <v>4</v>
      </c>
      <c r="E163" s="141"/>
      <c r="F163" s="18" t="s">
        <v>18</v>
      </c>
      <c r="G163" s="37" t="s">
        <v>2</v>
      </c>
    </row>
    <row r="164" spans="1:7" ht="32.25" customHeight="1" x14ac:dyDescent="0.25">
      <c r="A164" s="21" t="s">
        <v>154</v>
      </c>
      <c r="B164" s="28">
        <v>1027700167110</v>
      </c>
      <c r="C164" s="29" t="s">
        <v>217</v>
      </c>
      <c r="D164" s="155" t="s">
        <v>153</v>
      </c>
      <c r="E164" s="155"/>
      <c r="F164" s="6">
        <v>10177.18</v>
      </c>
      <c r="G164" s="7">
        <f t="shared" ref="G164:G172" si="5">F164/$F$270</f>
        <v>1.5597363770450054E-6</v>
      </c>
    </row>
    <row r="165" spans="1:7" x14ac:dyDescent="0.25">
      <c r="A165" s="21" t="s">
        <v>154</v>
      </c>
      <c r="B165" s="28">
        <v>1027700167110</v>
      </c>
      <c r="C165" s="29" t="s">
        <v>218</v>
      </c>
      <c r="D165" s="155" t="s">
        <v>153</v>
      </c>
      <c r="E165" s="155"/>
      <c r="F165" s="6">
        <v>5341.4299999999903</v>
      </c>
      <c r="G165" s="7">
        <f t="shared" si="5"/>
        <v>8.1861799402579971E-7</v>
      </c>
    </row>
    <row r="166" spans="1:7" x14ac:dyDescent="0.25">
      <c r="A166" s="21" t="s">
        <v>154</v>
      </c>
      <c r="B166" s="28">
        <v>1027700167110</v>
      </c>
      <c r="C166" s="29" t="s">
        <v>216</v>
      </c>
      <c r="D166" s="155" t="s">
        <v>153</v>
      </c>
      <c r="E166" s="155"/>
      <c r="F166" s="6">
        <v>97030.51</v>
      </c>
      <c r="G166" s="7">
        <f t="shared" si="5"/>
        <v>1.4870722157830475E-5</v>
      </c>
    </row>
    <row r="167" spans="1:7" ht="28.5" customHeight="1" x14ac:dyDescent="0.25">
      <c r="A167" s="21" t="s">
        <v>154</v>
      </c>
      <c r="B167" s="28">
        <v>1027700167110</v>
      </c>
      <c r="C167" s="29" t="s">
        <v>215</v>
      </c>
      <c r="D167" s="155" t="s">
        <v>153</v>
      </c>
      <c r="E167" s="155"/>
      <c r="F167" s="6">
        <v>3502.54</v>
      </c>
      <c r="G167" s="7">
        <f t="shared" si="5"/>
        <v>5.3679300651606957E-7</v>
      </c>
    </row>
    <row r="168" spans="1:7" ht="30" hidden="1" x14ac:dyDescent="0.25">
      <c r="A168" s="21" t="s">
        <v>155</v>
      </c>
      <c r="B168" s="28">
        <v>1027700167110</v>
      </c>
      <c r="C168" s="15" t="s">
        <v>300</v>
      </c>
      <c r="D168" s="156" t="s">
        <v>153</v>
      </c>
      <c r="E168" s="156"/>
      <c r="F168" s="6">
        <v>0</v>
      </c>
      <c r="G168" s="7">
        <f t="shared" si="5"/>
        <v>0</v>
      </c>
    </row>
    <row r="169" spans="1:7" hidden="1" x14ac:dyDescent="0.25">
      <c r="A169" s="99" t="s">
        <v>154</v>
      </c>
      <c r="B169" s="28">
        <v>1027700167111</v>
      </c>
      <c r="C169" s="15" t="s">
        <v>329</v>
      </c>
      <c r="D169" s="156" t="s">
        <v>153</v>
      </c>
      <c r="E169" s="156"/>
      <c r="F169" s="6">
        <v>0</v>
      </c>
      <c r="G169" s="7">
        <f t="shared" si="5"/>
        <v>0</v>
      </c>
    </row>
    <row r="170" spans="1:7" ht="30" customHeight="1" x14ac:dyDescent="0.25">
      <c r="A170" s="21" t="s">
        <v>154</v>
      </c>
      <c r="B170" s="28">
        <v>1027700167110</v>
      </c>
      <c r="C170" s="29" t="s">
        <v>302</v>
      </c>
      <c r="D170" s="156" t="s">
        <v>153</v>
      </c>
      <c r="E170" s="156"/>
      <c r="F170" s="6">
        <v>4157923.29</v>
      </c>
      <c r="G170" s="7">
        <f t="shared" si="5"/>
        <v>6.3723587559379408E-4</v>
      </c>
    </row>
    <row r="171" spans="1:7" x14ac:dyDescent="0.25">
      <c r="A171" s="21" t="s">
        <v>154</v>
      </c>
      <c r="B171" s="28">
        <v>1027700167110</v>
      </c>
      <c r="C171" s="29" t="s">
        <v>301</v>
      </c>
      <c r="D171" s="156" t="s">
        <v>153</v>
      </c>
      <c r="E171" s="156"/>
      <c r="F171" s="6">
        <v>161075.51999999999</v>
      </c>
      <c r="G171" s="7">
        <f t="shared" si="5"/>
        <v>2.4686145670553169E-5</v>
      </c>
    </row>
    <row r="172" spans="1:7" ht="30" customHeight="1" x14ac:dyDescent="0.25">
      <c r="A172" s="21" t="s">
        <v>152</v>
      </c>
      <c r="B172" s="154"/>
      <c r="C172" s="154"/>
      <c r="D172" s="153"/>
      <c r="E172" s="153"/>
      <c r="F172" s="6">
        <f>SUM(F164:F171)</f>
        <v>4435050.47</v>
      </c>
      <c r="G172" s="7">
        <f t="shared" si="5"/>
        <v>6.7970789079976456E-4</v>
      </c>
    </row>
    <row r="173" spans="1:7" ht="30" customHeight="1" x14ac:dyDescent="0.25"/>
    <row r="174" spans="1:7" ht="15.75" x14ac:dyDescent="0.25">
      <c r="A174" s="3" t="s">
        <v>210</v>
      </c>
      <c r="B174" s="22"/>
    </row>
    <row r="175" spans="1:7" ht="30" x14ac:dyDescent="0.25">
      <c r="A175" s="21" t="s">
        <v>19</v>
      </c>
      <c r="B175" s="24" t="s">
        <v>1</v>
      </c>
      <c r="C175" s="20" t="s">
        <v>219</v>
      </c>
      <c r="D175" s="147" t="s">
        <v>221</v>
      </c>
      <c r="E175" s="148"/>
      <c r="F175" s="18" t="s">
        <v>18</v>
      </c>
      <c r="G175" s="21" t="s">
        <v>2</v>
      </c>
    </row>
    <row r="176" spans="1:7" ht="30" x14ac:dyDescent="0.25">
      <c r="A176" s="21" t="s">
        <v>154</v>
      </c>
      <c r="B176" s="30">
        <v>1027700167110</v>
      </c>
      <c r="C176" s="21" t="s">
        <v>220</v>
      </c>
      <c r="D176" s="149" t="s">
        <v>222</v>
      </c>
      <c r="E176" s="150"/>
      <c r="F176" s="33">
        <v>41592.85</v>
      </c>
      <c r="G176" s="34">
        <f t="shared" ref="G176:G182" si="6">F176/$F$270</f>
        <v>6.3744456882924687E-6</v>
      </c>
    </row>
    <row r="177" spans="1:7" ht="30" x14ac:dyDescent="0.25">
      <c r="A177" s="21" t="s">
        <v>154</v>
      </c>
      <c r="B177" s="30">
        <v>1027700167110</v>
      </c>
      <c r="C177" s="21" t="s">
        <v>220</v>
      </c>
      <c r="D177" s="149" t="s">
        <v>223</v>
      </c>
      <c r="E177" s="150"/>
      <c r="F177" s="33">
        <v>10325.209999999999</v>
      </c>
      <c r="G177" s="34">
        <f t="shared" si="6"/>
        <v>1.5824231896879941E-6</v>
      </c>
    </row>
    <row r="178" spans="1:7" ht="30" x14ac:dyDescent="0.25">
      <c r="A178" s="21" t="s">
        <v>154</v>
      </c>
      <c r="B178" s="30">
        <v>1027700167110</v>
      </c>
      <c r="C178" s="21" t="s">
        <v>220</v>
      </c>
      <c r="D178" s="149" t="s">
        <v>224</v>
      </c>
      <c r="E178" s="150"/>
      <c r="F178" s="33">
        <v>14237.54</v>
      </c>
      <c r="G178" s="34">
        <f t="shared" si="6"/>
        <v>2.1820198775725049E-6</v>
      </c>
    </row>
    <row r="179" spans="1:7" ht="30" x14ac:dyDescent="0.25">
      <c r="A179" s="21" t="s">
        <v>292</v>
      </c>
      <c r="B179" s="30">
        <v>1027700067328</v>
      </c>
      <c r="C179" s="21" t="s">
        <v>292</v>
      </c>
      <c r="D179" s="149" t="s">
        <v>567</v>
      </c>
      <c r="E179" s="150"/>
      <c r="F179" s="33">
        <v>41744.589999999997</v>
      </c>
      <c r="G179" s="34">
        <f t="shared" si="6"/>
        <v>6.3977010888899634E-6</v>
      </c>
    </row>
    <row r="180" spans="1:7" ht="30" x14ac:dyDescent="0.25">
      <c r="A180" s="21" t="s">
        <v>376</v>
      </c>
      <c r="B180" s="30">
        <v>1047796383030</v>
      </c>
      <c r="C180" s="21" t="s">
        <v>375</v>
      </c>
      <c r="D180" s="149" t="s">
        <v>225</v>
      </c>
      <c r="E180" s="150"/>
      <c r="F180" s="33">
        <v>39608.01</v>
      </c>
      <c r="G180" s="34">
        <f t="shared" si="6"/>
        <v>6.0702526652139731E-6</v>
      </c>
    </row>
    <row r="181" spans="1:7" ht="30" x14ac:dyDescent="0.25">
      <c r="A181" s="21" t="s">
        <v>376</v>
      </c>
      <c r="B181" s="30">
        <v>1047796383030</v>
      </c>
      <c r="C181" s="81" t="s">
        <v>375</v>
      </c>
      <c r="D181" s="149" t="s">
        <v>226</v>
      </c>
      <c r="E181" s="150"/>
      <c r="F181" s="33">
        <v>12146.09</v>
      </c>
      <c r="G181" s="34">
        <f t="shared" si="6"/>
        <v>1.8614879968579281E-6</v>
      </c>
    </row>
    <row r="182" spans="1:7" ht="30.75" customHeight="1" x14ac:dyDescent="0.25">
      <c r="A182" s="21" t="s">
        <v>152</v>
      </c>
      <c r="B182" s="157"/>
      <c r="C182" s="147"/>
      <c r="D182" s="147"/>
      <c r="E182" s="148"/>
      <c r="F182" s="6">
        <f>SUM(F176:F181)</f>
        <v>159654.29</v>
      </c>
      <c r="G182" s="7">
        <f t="shared" si="6"/>
        <v>2.4468330506514833E-5</v>
      </c>
    </row>
    <row r="183" spans="1:7" ht="34.5" customHeight="1" x14ac:dyDescent="0.25"/>
    <row r="184" spans="1:7" x14ac:dyDescent="0.25">
      <c r="A184" s="3" t="s">
        <v>211</v>
      </c>
    </row>
    <row r="185" spans="1:7" ht="30" x14ac:dyDescent="0.25">
      <c r="A185" s="21" t="s">
        <v>20</v>
      </c>
      <c r="B185" s="154" t="s">
        <v>1</v>
      </c>
      <c r="C185" s="154"/>
      <c r="D185" s="154" t="s">
        <v>22</v>
      </c>
      <c r="E185" s="154"/>
      <c r="F185" s="26" t="s">
        <v>21</v>
      </c>
      <c r="G185" s="21" t="s">
        <v>2</v>
      </c>
    </row>
    <row r="186" spans="1:7" hidden="1" x14ac:dyDescent="0.25">
      <c r="A186" s="126" t="s">
        <v>609</v>
      </c>
      <c r="B186" s="142" t="s">
        <v>113</v>
      </c>
      <c r="C186" s="143"/>
      <c r="D186" s="140" t="s">
        <v>242</v>
      </c>
      <c r="E186" s="141"/>
      <c r="F186" s="31"/>
      <c r="G186" s="34">
        <f>F186/$F$270</f>
        <v>0</v>
      </c>
    </row>
    <row r="187" spans="1:7" hidden="1" x14ac:dyDescent="0.25">
      <c r="A187" s="126" t="s">
        <v>610</v>
      </c>
      <c r="B187" s="142" t="s">
        <v>449</v>
      </c>
      <c r="C187" s="143"/>
      <c r="D187" s="140" t="s">
        <v>445</v>
      </c>
      <c r="E187" s="141"/>
      <c r="F187" s="31"/>
      <c r="G187" s="34">
        <f>F187/$F$270</f>
        <v>0</v>
      </c>
    </row>
    <row r="188" spans="1:7" hidden="1" x14ac:dyDescent="0.25">
      <c r="A188" s="126" t="s">
        <v>611</v>
      </c>
      <c r="B188" s="142" t="s">
        <v>265</v>
      </c>
      <c r="C188" s="143"/>
      <c r="D188" s="140" t="s">
        <v>481</v>
      </c>
      <c r="E188" s="141"/>
      <c r="F188" s="31"/>
      <c r="G188" s="34">
        <f>F188/$F$270</f>
        <v>0</v>
      </c>
    </row>
    <row r="189" spans="1:7" x14ac:dyDescent="0.25">
      <c r="A189" s="132" t="s">
        <v>611</v>
      </c>
      <c r="B189" s="142" t="s">
        <v>265</v>
      </c>
      <c r="C189" s="143"/>
      <c r="D189" s="140" t="s">
        <v>644</v>
      </c>
      <c r="E189" s="141"/>
      <c r="F189" s="31">
        <v>168033.5</v>
      </c>
      <c r="G189" s="34">
        <f t="shared" ref="G189:G190" si="7">F189/$F$270</f>
        <v>2.5752513221952634E-5</v>
      </c>
    </row>
    <row r="190" spans="1:7" hidden="1" x14ac:dyDescent="0.25">
      <c r="A190" s="67" t="s">
        <v>358</v>
      </c>
      <c r="B190" s="142" t="s">
        <v>88</v>
      </c>
      <c r="C190" s="143"/>
      <c r="D190" s="140" t="s">
        <v>239</v>
      </c>
      <c r="E190" s="141"/>
      <c r="F190" s="31"/>
      <c r="G190" s="34">
        <f t="shared" si="7"/>
        <v>0</v>
      </c>
    </row>
    <row r="191" spans="1:7" hidden="1" x14ac:dyDescent="0.25">
      <c r="A191" s="117" t="s">
        <v>557</v>
      </c>
      <c r="B191" s="142" t="s">
        <v>139</v>
      </c>
      <c r="C191" s="143"/>
      <c r="D191" s="140" t="s">
        <v>284</v>
      </c>
      <c r="E191" s="141"/>
      <c r="F191" s="31"/>
      <c r="G191" s="34">
        <f t="shared" ref="G191:G218" si="8">F191/$F$270</f>
        <v>0</v>
      </c>
    </row>
    <row r="192" spans="1:7" hidden="1" x14ac:dyDescent="0.25">
      <c r="A192" s="83" t="s">
        <v>388</v>
      </c>
      <c r="B192" s="142" t="s">
        <v>147</v>
      </c>
      <c r="C192" s="143"/>
      <c r="D192" s="140" t="s">
        <v>252</v>
      </c>
      <c r="E192" s="141"/>
      <c r="F192" s="31"/>
      <c r="G192" s="34">
        <f t="shared" si="8"/>
        <v>0</v>
      </c>
    </row>
    <row r="193" spans="1:7" hidden="1" x14ac:dyDescent="0.25">
      <c r="A193" s="66" t="s">
        <v>364</v>
      </c>
      <c r="B193" s="142" t="s">
        <v>140</v>
      </c>
      <c r="C193" s="143"/>
      <c r="D193" s="140" t="s">
        <v>245</v>
      </c>
      <c r="E193" s="141"/>
      <c r="F193" s="31"/>
      <c r="G193" s="34">
        <f t="shared" si="8"/>
        <v>0</v>
      </c>
    </row>
    <row r="194" spans="1:7" hidden="1" x14ac:dyDescent="0.25">
      <c r="A194" s="65" t="s">
        <v>334</v>
      </c>
      <c r="B194" s="142" t="s">
        <v>117</v>
      </c>
      <c r="C194" s="143"/>
      <c r="D194" s="140" t="s">
        <v>244</v>
      </c>
      <c r="E194" s="141"/>
      <c r="F194" s="31"/>
      <c r="G194" s="34">
        <f t="shared" si="8"/>
        <v>0</v>
      </c>
    </row>
    <row r="195" spans="1:7" ht="15" hidden="1" customHeight="1" x14ac:dyDescent="0.25">
      <c r="A195" s="65" t="s">
        <v>83</v>
      </c>
      <c r="B195" s="142" t="s">
        <v>117</v>
      </c>
      <c r="C195" s="143"/>
      <c r="D195" s="140" t="s">
        <v>68</v>
      </c>
      <c r="E195" s="141"/>
      <c r="F195" s="31"/>
      <c r="G195" s="34">
        <f t="shared" si="8"/>
        <v>0</v>
      </c>
    </row>
    <row r="196" spans="1:7" ht="15" hidden="1" customHeight="1" x14ac:dyDescent="0.25">
      <c r="A196" s="82" t="s">
        <v>83</v>
      </c>
      <c r="B196" s="142" t="s">
        <v>117</v>
      </c>
      <c r="C196" s="143"/>
      <c r="D196" s="140" t="s">
        <v>272</v>
      </c>
      <c r="E196" s="141"/>
      <c r="F196" s="31"/>
      <c r="G196" s="34">
        <f t="shared" si="8"/>
        <v>0</v>
      </c>
    </row>
    <row r="197" spans="1:7" ht="15" hidden="1" customHeight="1" x14ac:dyDescent="0.25">
      <c r="A197" s="82" t="s">
        <v>83</v>
      </c>
      <c r="B197" s="142" t="s">
        <v>117</v>
      </c>
      <c r="C197" s="143"/>
      <c r="D197" s="140" t="s">
        <v>69</v>
      </c>
      <c r="E197" s="141"/>
      <c r="F197" s="31"/>
      <c r="G197" s="34">
        <f t="shared" si="8"/>
        <v>0</v>
      </c>
    </row>
    <row r="198" spans="1:7" ht="15" hidden="1" customHeight="1" x14ac:dyDescent="0.25">
      <c r="A198" s="82" t="s">
        <v>384</v>
      </c>
      <c r="B198" s="142" t="s">
        <v>130</v>
      </c>
      <c r="C198" s="143"/>
      <c r="D198" s="140" t="s">
        <v>322</v>
      </c>
      <c r="E198" s="141"/>
      <c r="F198" s="31"/>
      <c r="G198" s="34">
        <f t="shared" si="8"/>
        <v>0</v>
      </c>
    </row>
    <row r="199" spans="1:7" ht="15" customHeight="1" x14ac:dyDescent="0.25">
      <c r="A199" s="132" t="s">
        <v>384</v>
      </c>
      <c r="B199" s="142" t="s">
        <v>130</v>
      </c>
      <c r="C199" s="143"/>
      <c r="D199" s="140" t="s">
        <v>351</v>
      </c>
      <c r="E199" s="141"/>
      <c r="F199" s="31">
        <v>1539181.65</v>
      </c>
      <c r="G199" s="34">
        <f t="shared" si="8"/>
        <v>2.3589222263781847E-4</v>
      </c>
    </row>
    <row r="200" spans="1:7" ht="15" customHeight="1" x14ac:dyDescent="0.25">
      <c r="A200" s="132" t="s">
        <v>364</v>
      </c>
      <c r="B200" s="142" t="s">
        <v>140</v>
      </c>
      <c r="C200" s="143"/>
      <c r="D200" s="140" t="s">
        <v>366</v>
      </c>
      <c r="E200" s="141"/>
      <c r="F200" s="31">
        <v>1951999.09</v>
      </c>
      <c r="G200" s="34">
        <f t="shared" si="8"/>
        <v>2.9915988403779312E-4</v>
      </c>
    </row>
    <row r="201" spans="1:7" ht="15" customHeight="1" x14ac:dyDescent="0.25">
      <c r="A201" s="132" t="s">
        <v>364</v>
      </c>
      <c r="B201" s="142" t="s">
        <v>140</v>
      </c>
      <c r="C201" s="143"/>
      <c r="D201" s="140" t="s">
        <v>601</v>
      </c>
      <c r="E201" s="141"/>
      <c r="F201" s="31">
        <v>388722.03</v>
      </c>
      <c r="G201" s="34">
        <f t="shared" si="8"/>
        <v>5.9574842023996815E-5</v>
      </c>
    </row>
    <row r="202" spans="1:7" ht="15" hidden="1" customHeight="1" x14ac:dyDescent="0.25">
      <c r="A202" s="65" t="s">
        <v>335</v>
      </c>
      <c r="B202" s="142"/>
      <c r="C202" s="143"/>
      <c r="D202" s="140" t="s">
        <v>261</v>
      </c>
      <c r="E202" s="141"/>
      <c r="F202" s="31"/>
      <c r="G202" s="34">
        <f t="shared" si="8"/>
        <v>0</v>
      </c>
    </row>
    <row r="203" spans="1:7" ht="15" hidden="1" customHeight="1" x14ac:dyDescent="0.25">
      <c r="A203" s="65" t="s">
        <v>334</v>
      </c>
      <c r="B203" s="142" t="s">
        <v>138</v>
      </c>
      <c r="C203" s="143"/>
      <c r="D203" s="140" t="s">
        <v>434</v>
      </c>
      <c r="E203" s="141"/>
      <c r="F203" s="31"/>
      <c r="G203" s="34">
        <f t="shared" si="8"/>
        <v>0</v>
      </c>
    </row>
    <row r="204" spans="1:7" ht="15" hidden="1" customHeight="1" x14ac:dyDescent="0.25">
      <c r="A204" s="115" t="s">
        <v>334</v>
      </c>
      <c r="B204" s="142" t="s">
        <v>138</v>
      </c>
      <c r="C204" s="143"/>
      <c r="D204" s="140" t="s">
        <v>474</v>
      </c>
      <c r="E204" s="141"/>
      <c r="F204" s="31"/>
      <c r="G204" s="34">
        <f t="shared" si="8"/>
        <v>0</v>
      </c>
    </row>
    <row r="205" spans="1:7" ht="15" hidden="1" customHeight="1" x14ac:dyDescent="0.25">
      <c r="A205" s="115" t="s">
        <v>537</v>
      </c>
      <c r="B205" s="142" t="s">
        <v>412</v>
      </c>
      <c r="C205" s="143"/>
      <c r="D205" s="140" t="s">
        <v>509</v>
      </c>
      <c r="E205" s="141"/>
      <c r="F205" s="31"/>
      <c r="G205" s="34">
        <f t="shared" si="8"/>
        <v>0</v>
      </c>
    </row>
    <row r="206" spans="1:7" hidden="1" x14ac:dyDescent="0.25">
      <c r="A206" s="97" t="s">
        <v>469</v>
      </c>
      <c r="B206" s="142" t="s">
        <v>113</v>
      </c>
      <c r="C206" s="143"/>
      <c r="D206" s="140" t="s">
        <v>48</v>
      </c>
      <c r="E206" s="141"/>
      <c r="F206" s="31"/>
      <c r="G206" s="34">
        <f t="shared" si="8"/>
        <v>0</v>
      </c>
    </row>
    <row r="207" spans="1:7" ht="15" hidden="1" customHeight="1" x14ac:dyDescent="0.25">
      <c r="A207" s="91" t="s">
        <v>402</v>
      </c>
      <c r="B207" s="142" t="s">
        <v>309</v>
      </c>
      <c r="C207" s="143"/>
      <c r="D207" s="140" t="s">
        <v>308</v>
      </c>
      <c r="E207" s="141"/>
      <c r="F207" s="31"/>
      <c r="G207" s="34">
        <f t="shared" si="8"/>
        <v>0</v>
      </c>
    </row>
    <row r="208" spans="1:7" ht="15" hidden="1" customHeight="1" x14ac:dyDescent="0.25">
      <c r="A208" s="91" t="s">
        <v>336</v>
      </c>
      <c r="B208" s="142" t="s">
        <v>90</v>
      </c>
      <c r="C208" s="143"/>
      <c r="D208" s="140" t="s">
        <v>59</v>
      </c>
      <c r="E208" s="141"/>
      <c r="F208" s="31"/>
      <c r="G208" s="34">
        <f t="shared" si="8"/>
        <v>0</v>
      </c>
    </row>
    <row r="209" spans="1:7" ht="15" hidden="1" customHeight="1" x14ac:dyDescent="0.25">
      <c r="A209" s="108" t="s">
        <v>520</v>
      </c>
      <c r="B209" s="142" t="s">
        <v>92</v>
      </c>
      <c r="C209" s="143"/>
      <c r="D209" s="140" t="s">
        <v>396</v>
      </c>
      <c r="E209" s="141"/>
      <c r="F209" s="31"/>
      <c r="G209" s="34">
        <f t="shared" si="8"/>
        <v>0</v>
      </c>
    </row>
    <row r="210" spans="1:7" ht="15" hidden="1" customHeight="1" x14ac:dyDescent="0.25">
      <c r="A210" s="91" t="s">
        <v>403</v>
      </c>
      <c r="B210" s="142" t="s">
        <v>97</v>
      </c>
      <c r="C210" s="143"/>
      <c r="D210" s="140" t="s">
        <v>76</v>
      </c>
      <c r="E210" s="141"/>
      <c r="F210" s="31"/>
      <c r="G210" s="34">
        <f t="shared" si="8"/>
        <v>0</v>
      </c>
    </row>
    <row r="211" spans="1:7" ht="15" hidden="1" customHeight="1" x14ac:dyDescent="0.25">
      <c r="A211" s="91" t="s">
        <v>373</v>
      </c>
      <c r="B211" s="142" t="s">
        <v>142</v>
      </c>
      <c r="C211" s="143"/>
      <c r="D211" s="140" t="s">
        <v>333</v>
      </c>
      <c r="E211" s="141"/>
      <c r="F211" s="31"/>
      <c r="G211" s="34">
        <f t="shared" si="8"/>
        <v>0</v>
      </c>
    </row>
    <row r="212" spans="1:7" ht="15" hidden="1" customHeight="1" x14ac:dyDescent="0.25">
      <c r="A212" s="79" t="s">
        <v>344</v>
      </c>
      <c r="B212" s="142" t="s">
        <v>117</v>
      </c>
      <c r="C212" s="143"/>
      <c r="D212" s="140" t="s">
        <v>283</v>
      </c>
      <c r="E212" s="141"/>
      <c r="F212" s="31"/>
      <c r="G212" s="34">
        <f t="shared" si="8"/>
        <v>0</v>
      </c>
    </row>
    <row r="213" spans="1:7" ht="15" hidden="1" customHeight="1" x14ac:dyDescent="0.25">
      <c r="A213" s="79" t="s">
        <v>334</v>
      </c>
      <c r="B213" s="142" t="s">
        <v>138</v>
      </c>
      <c r="C213" s="143"/>
      <c r="D213" s="140" t="s">
        <v>434</v>
      </c>
      <c r="E213" s="141"/>
      <c r="F213" s="31"/>
      <c r="G213" s="34">
        <f t="shared" si="8"/>
        <v>0</v>
      </c>
    </row>
    <row r="214" spans="1:7" ht="15" hidden="1" customHeight="1" x14ac:dyDescent="0.25">
      <c r="A214" s="79" t="s">
        <v>379</v>
      </c>
      <c r="B214" s="142" t="s">
        <v>119</v>
      </c>
      <c r="C214" s="143"/>
      <c r="D214" s="140" t="s">
        <v>278</v>
      </c>
      <c r="E214" s="141"/>
      <c r="F214" s="31"/>
      <c r="G214" s="34">
        <f t="shared" si="8"/>
        <v>0</v>
      </c>
    </row>
    <row r="215" spans="1:7" ht="15" hidden="1" customHeight="1" x14ac:dyDescent="0.25">
      <c r="A215" s="101" t="s">
        <v>485</v>
      </c>
      <c r="B215" s="142" t="s">
        <v>92</v>
      </c>
      <c r="C215" s="143"/>
      <c r="D215" s="140" t="s">
        <v>396</v>
      </c>
      <c r="E215" s="141"/>
      <c r="F215" s="31"/>
      <c r="G215" s="34">
        <f t="shared" si="8"/>
        <v>0</v>
      </c>
    </row>
    <row r="216" spans="1:7" ht="15" hidden="1" customHeight="1" x14ac:dyDescent="0.25">
      <c r="A216" s="51" t="s">
        <v>380</v>
      </c>
      <c r="B216" s="142" t="s">
        <v>356</v>
      </c>
      <c r="C216" s="143"/>
      <c r="D216" s="140" t="s">
        <v>357</v>
      </c>
      <c r="E216" s="141"/>
      <c r="F216" s="31"/>
      <c r="G216" s="34">
        <f t="shared" si="8"/>
        <v>0</v>
      </c>
    </row>
    <row r="217" spans="1:7" ht="15" hidden="1" customHeight="1" x14ac:dyDescent="0.25">
      <c r="A217" s="123" t="s">
        <v>380</v>
      </c>
      <c r="B217" s="142" t="s">
        <v>356</v>
      </c>
      <c r="C217" s="143"/>
      <c r="D217" s="140" t="s">
        <v>490</v>
      </c>
      <c r="E217" s="141"/>
      <c r="F217" s="31"/>
      <c r="G217" s="34">
        <f t="shared" si="8"/>
        <v>0</v>
      </c>
    </row>
    <row r="218" spans="1:7" ht="15" customHeight="1" x14ac:dyDescent="0.25">
      <c r="A218" s="21" t="s">
        <v>152</v>
      </c>
      <c r="B218" s="138"/>
      <c r="C218" s="139"/>
      <c r="D218" s="140"/>
      <c r="E218" s="141"/>
      <c r="F218" s="6">
        <f>SUM(F186:F217)</f>
        <v>4047936.2700000005</v>
      </c>
      <c r="G218" s="34">
        <f t="shared" si="8"/>
        <v>6.2037946192156112E-4</v>
      </c>
    </row>
    <row r="220" spans="1:7" x14ac:dyDescent="0.25">
      <c r="A220" s="3" t="s">
        <v>212</v>
      </c>
    </row>
    <row r="221" spans="1:7" ht="30" x14ac:dyDescent="0.25">
      <c r="A221" s="21" t="s">
        <v>23</v>
      </c>
      <c r="B221" s="140" t="s">
        <v>20</v>
      </c>
      <c r="C221" s="141"/>
      <c r="D221" s="21" t="s">
        <v>22</v>
      </c>
      <c r="E221" s="21" t="s">
        <v>24</v>
      </c>
      <c r="F221" s="21" t="s">
        <v>21</v>
      </c>
      <c r="G221" s="21" t="s">
        <v>2</v>
      </c>
    </row>
    <row r="222" spans="1:7" ht="42" customHeight="1" x14ac:dyDescent="0.25">
      <c r="A222" s="21" t="s">
        <v>156</v>
      </c>
      <c r="B222" s="138" t="s">
        <v>83</v>
      </c>
      <c r="C222" s="139"/>
      <c r="D222" s="132" t="s">
        <v>633</v>
      </c>
      <c r="E222" s="2">
        <v>385818</v>
      </c>
      <c r="F222" s="6">
        <v>349900603.73000002</v>
      </c>
      <c r="G222" s="7">
        <f t="shared" ref="G222:G234" si="9">F222/$F$270</f>
        <v>5.3625139772283711E-2</v>
      </c>
    </row>
    <row r="223" spans="1:7" ht="30" x14ac:dyDescent="0.25">
      <c r="A223" s="65" t="s">
        <v>156</v>
      </c>
      <c r="B223" s="138" t="s">
        <v>83</v>
      </c>
      <c r="C223" s="139"/>
      <c r="D223" s="132" t="s">
        <v>633</v>
      </c>
      <c r="E223" s="2">
        <v>661</v>
      </c>
      <c r="F223" s="6">
        <v>599464.77</v>
      </c>
      <c r="G223" s="7">
        <f t="shared" si="9"/>
        <v>9.187289686592135E-5</v>
      </c>
    </row>
    <row r="224" spans="1:7" ht="30" x14ac:dyDescent="0.25">
      <c r="A224" s="83" t="s">
        <v>156</v>
      </c>
      <c r="B224" s="138" t="s">
        <v>83</v>
      </c>
      <c r="C224" s="139"/>
      <c r="D224" s="132" t="s">
        <v>255</v>
      </c>
      <c r="E224" s="2">
        <v>284</v>
      </c>
      <c r="F224" s="6">
        <v>259408.79</v>
      </c>
      <c r="G224" s="7">
        <f t="shared" si="9"/>
        <v>3.9756526492429986E-5</v>
      </c>
    </row>
    <row r="225" spans="1:7" ht="30" x14ac:dyDescent="0.25">
      <c r="A225" s="83" t="s">
        <v>156</v>
      </c>
      <c r="B225" s="138" t="s">
        <v>83</v>
      </c>
      <c r="C225" s="139"/>
      <c r="D225" s="132" t="s">
        <v>615</v>
      </c>
      <c r="E225" s="2">
        <v>695</v>
      </c>
      <c r="F225" s="6">
        <v>530613.57999999996</v>
      </c>
      <c r="G225" s="7">
        <f t="shared" si="9"/>
        <v>8.1320886815412527E-5</v>
      </c>
    </row>
    <row r="226" spans="1:7" ht="30" x14ac:dyDescent="0.25">
      <c r="A226" s="83" t="s">
        <v>156</v>
      </c>
      <c r="B226" s="138" t="s">
        <v>83</v>
      </c>
      <c r="C226" s="139"/>
      <c r="D226" s="132" t="s">
        <v>515</v>
      </c>
      <c r="E226" s="2">
        <v>1389</v>
      </c>
      <c r="F226" s="6">
        <v>1154448.6299999999</v>
      </c>
      <c r="G226" s="7">
        <f t="shared" si="9"/>
        <v>1.76928729141154E-4</v>
      </c>
    </row>
    <row r="227" spans="1:7" ht="30" x14ac:dyDescent="0.25">
      <c r="A227" s="126" t="s">
        <v>156</v>
      </c>
      <c r="B227" s="138" t="s">
        <v>83</v>
      </c>
      <c r="C227" s="139"/>
      <c r="D227" s="132" t="s">
        <v>515</v>
      </c>
      <c r="E227" s="2">
        <v>601</v>
      </c>
      <c r="F227" s="6">
        <v>499513.05</v>
      </c>
      <c r="G227" s="7">
        <f t="shared" si="9"/>
        <v>7.6554475296074212E-5</v>
      </c>
    </row>
    <row r="228" spans="1:7" ht="30" x14ac:dyDescent="0.25">
      <c r="A228" s="128" t="s">
        <v>156</v>
      </c>
      <c r="B228" s="138" t="s">
        <v>83</v>
      </c>
      <c r="C228" s="139"/>
      <c r="D228" s="132" t="s">
        <v>675</v>
      </c>
      <c r="E228" s="2">
        <v>16461</v>
      </c>
      <c r="F228" s="6">
        <v>13498548.07</v>
      </c>
      <c r="G228" s="7">
        <f t="shared" si="9"/>
        <v>2.0687632980913818E-3</v>
      </c>
    </row>
    <row r="229" spans="1:7" ht="30" x14ac:dyDescent="0.25">
      <c r="A229" s="132" t="s">
        <v>156</v>
      </c>
      <c r="B229" s="138" t="s">
        <v>83</v>
      </c>
      <c r="C229" s="139"/>
      <c r="D229" s="132" t="s">
        <v>515</v>
      </c>
      <c r="E229" s="2">
        <v>3729</v>
      </c>
      <c r="F229" s="6">
        <v>3099308.09</v>
      </c>
      <c r="G229" s="7">
        <f t="shared" si="9"/>
        <v>4.7499440627392608E-4</v>
      </c>
    </row>
    <row r="230" spans="1:7" ht="30" x14ac:dyDescent="0.25">
      <c r="A230" s="132" t="s">
        <v>156</v>
      </c>
      <c r="B230" s="138" t="s">
        <v>83</v>
      </c>
      <c r="C230" s="139"/>
      <c r="D230" s="132" t="s">
        <v>515</v>
      </c>
      <c r="E230" s="2">
        <v>133209</v>
      </c>
      <c r="F230" s="6">
        <v>110714865.37</v>
      </c>
      <c r="G230" s="7">
        <f t="shared" si="9"/>
        <v>1.6967961949894698E-2</v>
      </c>
    </row>
    <row r="231" spans="1:7" ht="30" x14ac:dyDescent="0.25">
      <c r="A231" s="132" t="s">
        <v>156</v>
      </c>
      <c r="B231" s="138" t="s">
        <v>83</v>
      </c>
      <c r="C231" s="139"/>
      <c r="D231" s="132" t="s">
        <v>676</v>
      </c>
      <c r="E231" s="2">
        <v>7620</v>
      </c>
      <c r="F231" s="6">
        <v>5539618.7300000004</v>
      </c>
      <c r="G231" s="7">
        <f t="shared" si="9"/>
        <v>8.4899204378234973E-4</v>
      </c>
    </row>
    <row r="232" spans="1:7" ht="30" x14ac:dyDescent="0.25">
      <c r="A232" s="132" t="s">
        <v>156</v>
      </c>
      <c r="B232" s="138" t="s">
        <v>83</v>
      </c>
      <c r="C232" s="139"/>
      <c r="D232" s="132" t="s">
        <v>676</v>
      </c>
      <c r="E232" s="2">
        <v>15334</v>
      </c>
      <c r="F232" s="6">
        <v>11147573.939999999</v>
      </c>
      <c r="G232" s="7">
        <f t="shared" si="9"/>
        <v>1.7084572140825764E-3</v>
      </c>
    </row>
    <row r="233" spans="1:7" ht="30" x14ac:dyDescent="0.25">
      <c r="A233" s="126" t="s">
        <v>156</v>
      </c>
      <c r="B233" s="138" t="s">
        <v>83</v>
      </c>
      <c r="C233" s="139"/>
      <c r="D233" s="132" t="s">
        <v>676</v>
      </c>
      <c r="E233" s="2">
        <v>288205</v>
      </c>
      <c r="F233" s="6">
        <v>209520448.05000001</v>
      </c>
      <c r="G233" s="7">
        <f t="shared" si="9"/>
        <v>3.2110728567083739E-2</v>
      </c>
    </row>
    <row r="234" spans="1:7" ht="45" customHeight="1" x14ac:dyDescent="0.25">
      <c r="A234" s="21" t="s">
        <v>152</v>
      </c>
      <c r="B234" s="162"/>
      <c r="C234" s="162"/>
      <c r="D234" s="25"/>
      <c r="E234" s="1"/>
      <c r="F234" s="6">
        <f>SUM(F222:F233)</f>
        <v>706464414.79999995</v>
      </c>
      <c r="G234" s="7">
        <f t="shared" si="9"/>
        <v>0.10827147076610336</v>
      </c>
    </row>
    <row r="235" spans="1:7" ht="45" customHeight="1" x14ac:dyDescent="0.25"/>
    <row r="236" spans="1:7" ht="12.75" customHeight="1" x14ac:dyDescent="0.25">
      <c r="A236" s="3" t="s">
        <v>213</v>
      </c>
    </row>
    <row r="237" spans="1:7" ht="14.25" customHeight="1" x14ac:dyDescent="0.25">
      <c r="A237" s="163" t="s">
        <v>25</v>
      </c>
      <c r="B237" s="164"/>
      <c r="C237" s="164"/>
      <c r="D237" s="164"/>
      <c r="E237" s="165"/>
      <c r="F237" s="21" t="s">
        <v>21</v>
      </c>
      <c r="G237" s="21" t="s">
        <v>2</v>
      </c>
    </row>
    <row r="238" spans="1:7" hidden="1" x14ac:dyDescent="0.25">
      <c r="A238" s="75" t="s">
        <v>479</v>
      </c>
      <c r="B238" s="77"/>
      <c r="C238" s="77"/>
      <c r="D238" s="77"/>
      <c r="E238" s="78"/>
      <c r="F238" s="6"/>
      <c r="G238" s="7">
        <f t="shared" ref="G238:G253" si="10">F238/$F$270</f>
        <v>0</v>
      </c>
    </row>
    <row r="239" spans="1:7" hidden="1" x14ac:dyDescent="0.25">
      <c r="A239" s="39" t="s">
        <v>337</v>
      </c>
      <c r="B239" s="40"/>
      <c r="C239" s="40"/>
      <c r="D239" s="40"/>
      <c r="E239" s="41"/>
      <c r="F239" s="6"/>
      <c r="G239" s="7">
        <f t="shared" si="10"/>
        <v>0</v>
      </c>
    </row>
    <row r="240" spans="1:7" hidden="1" x14ac:dyDescent="0.25">
      <c r="A240" s="69" t="s">
        <v>359</v>
      </c>
      <c r="B240" s="73"/>
      <c r="C240" s="73"/>
      <c r="D240" s="73"/>
      <c r="E240" s="74"/>
      <c r="F240" s="6"/>
      <c r="G240" s="7">
        <f t="shared" si="10"/>
        <v>0</v>
      </c>
    </row>
    <row r="241" spans="1:7" hidden="1" x14ac:dyDescent="0.25">
      <c r="A241" s="58" t="s">
        <v>314</v>
      </c>
      <c r="B241" s="59"/>
      <c r="C241" s="59"/>
      <c r="D241" s="59"/>
      <c r="E241" s="60"/>
      <c r="F241" s="6"/>
      <c r="G241" s="7">
        <f t="shared" si="10"/>
        <v>0</v>
      </c>
    </row>
    <row r="242" spans="1:7" hidden="1" x14ac:dyDescent="0.25">
      <c r="A242" s="39" t="s">
        <v>415</v>
      </c>
      <c r="B242" s="43"/>
      <c r="C242" s="40"/>
      <c r="D242" s="40"/>
      <c r="E242" s="41"/>
      <c r="F242" s="6"/>
      <c r="G242" s="7">
        <f t="shared" si="10"/>
        <v>0</v>
      </c>
    </row>
    <row r="243" spans="1:7" ht="15" hidden="1" customHeight="1" x14ac:dyDescent="0.25">
      <c r="A243" s="58" t="s">
        <v>478</v>
      </c>
      <c r="B243" s="43"/>
      <c r="C243" s="59"/>
      <c r="D243" s="59"/>
      <c r="E243" s="60"/>
      <c r="F243" s="6"/>
      <c r="G243" s="7">
        <f t="shared" si="10"/>
        <v>0</v>
      </c>
    </row>
    <row r="244" spans="1:7" hidden="1" x14ac:dyDescent="0.25">
      <c r="A244" s="58" t="s">
        <v>416</v>
      </c>
      <c r="B244" s="43"/>
      <c r="C244" s="59"/>
      <c r="D244" s="59"/>
      <c r="E244" s="60"/>
      <c r="F244" s="6"/>
      <c r="G244" s="7">
        <f t="shared" si="10"/>
        <v>0</v>
      </c>
    </row>
    <row r="245" spans="1:7" hidden="1" x14ac:dyDescent="0.25">
      <c r="A245" s="144" t="s">
        <v>613</v>
      </c>
      <c r="B245" s="145"/>
      <c r="C245" s="145"/>
      <c r="D245" s="145"/>
      <c r="E245" s="146"/>
      <c r="F245" s="6"/>
      <c r="G245" s="7">
        <f t="shared" si="10"/>
        <v>0</v>
      </c>
    </row>
    <row r="246" spans="1:7" hidden="1" x14ac:dyDescent="0.25">
      <c r="A246" s="144" t="s">
        <v>584</v>
      </c>
      <c r="B246" s="145"/>
      <c r="C246" s="145"/>
      <c r="D246" s="145"/>
      <c r="E246" s="146"/>
      <c r="F246" s="6"/>
      <c r="G246" s="7">
        <f t="shared" si="10"/>
        <v>0</v>
      </c>
    </row>
    <row r="247" spans="1:7" hidden="1" x14ac:dyDescent="0.25">
      <c r="A247" s="144" t="s">
        <v>585</v>
      </c>
      <c r="B247" s="145"/>
      <c r="C247" s="145"/>
      <c r="D247" s="145"/>
      <c r="E247" s="146"/>
      <c r="F247" s="6"/>
      <c r="G247" s="7">
        <f t="shared" si="10"/>
        <v>0</v>
      </c>
    </row>
    <row r="248" spans="1:7" hidden="1" x14ac:dyDescent="0.25">
      <c r="A248" s="144" t="s">
        <v>586</v>
      </c>
      <c r="B248" s="145"/>
      <c r="C248" s="145"/>
      <c r="D248" s="145"/>
      <c r="E248" s="146"/>
      <c r="F248" s="6"/>
      <c r="G248" s="7">
        <f t="shared" si="10"/>
        <v>0</v>
      </c>
    </row>
    <row r="249" spans="1:7" hidden="1" x14ac:dyDescent="0.25">
      <c r="A249" s="144" t="s">
        <v>572</v>
      </c>
      <c r="B249" s="145"/>
      <c r="C249" s="145"/>
      <c r="D249" s="145"/>
      <c r="E249" s="146"/>
      <c r="F249" s="6"/>
      <c r="G249" s="7">
        <f t="shared" si="10"/>
        <v>0</v>
      </c>
    </row>
    <row r="250" spans="1:7" hidden="1" x14ac:dyDescent="0.25">
      <c r="A250" s="144" t="s">
        <v>492</v>
      </c>
      <c r="B250" s="145"/>
      <c r="C250" s="145"/>
      <c r="D250" s="145"/>
      <c r="E250" s="146"/>
      <c r="F250" s="6"/>
      <c r="G250" s="7">
        <f t="shared" si="10"/>
        <v>0</v>
      </c>
    </row>
    <row r="251" spans="1:7" hidden="1" x14ac:dyDescent="0.25">
      <c r="A251" s="70" t="s">
        <v>385</v>
      </c>
      <c r="B251" s="71"/>
      <c r="C251" s="71"/>
      <c r="D251" s="71"/>
      <c r="E251" s="72"/>
      <c r="F251" s="6"/>
      <c r="G251" s="7">
        <f t="shared" si="10"/>
        <v>0</v>
      </c>
    </row>
    <row r="252" spans="1:7" hidden="1" x14ac:dyDescent="0.25">
      <c r="A252" s="135" t="s">
        <v>303</v>
      </c>
      <c r="B252" s="136"/>
      <c r="C252" s="136"/>
      <c r="D252" s="136"/>
      <c r="E252" s="137"/>
      <c r="F252" s="93"/>
      <c r="G252" s="7">
        <f t="shared" si="10"/>
        <v>0</v>
      </c>
    </row>
    <row r="253" spans="1:7" hidden="1" x14ac:dyDescent="0.25">
      <c r="A253" s="135" t="s">
        <v>304</v>
      </c>
      <c r="B253" s="136"/>
      <c r="C253" s="136"/>
      <c r="D253" s="136"/>
      <c r="E253" s="137"/>
      <c r="F253" s="44"/>
      <c r="G253" s="7">
        <f t="shared" si="10"/>
        <v>0</v>
      </c>
    </row>
    <row r="254" spans="1:7" hidden="1" x14ac:dyDescent="0.25">
      <c r="A254" s="135" t="s">
        <v>493</v>
      </c>
      <c r="B254" s="136"/>
      <c r="C254" s="136"/>
      <c r="D254" s="136"/>
      <c r="E254" s="137"/>
      <c r="F254" s="102"/>
      <c r="G254" s="7">
        <f t="shared" ref="G254" si="11">F254/$F$270</f>
        <v>0</v>
      </c>
    </row>
    <row r="255" spans="1:7" hidden="1" x14ac:dyDescent="0.25">
      <c r="A255" s="135" t="s">
        <v>494</v>
      </c>
      <c r="B255" s="136"/>
      <c r="C255" s="136"/>
      <c r="D255" s="136"/>
      <c r="E255" s="137"/>
      <c r="F255" s="6"/>
      <c r="G255" s="7">
        <f>F255/$F$270</f>
        <v>0</v>
      </c>
    </row>
    <row r="256" spans="1:7" hidden="1" x14ac:dyDescent="0.25">
      <c r="A256" s="135" t="s">
        <v>495</v>
      </c>
      <c r="B256" s="136"/>
      <c r="C256" s="136"/>
      <c r="D256" s="136"/>
      <c r="E256" s="137"/>
      <c r="F256" s="6"/>
      <c r="G256" s="7">
        <f>F256/$F$270</f>
        <v>0</v>
      </c>
    </row>
    <row r="257" spans="1:7" hidden="1" x14ac:dyDescent="0.25">
      <c r="A257" s="135" t="s">
        <v>521</v>
      </c>
      <c r="B257" s="136"/>
      <c r="C257" s="136"/>
      <c r="D257" s="136"/>
      <c r="E257" s="137"/>
      <c r="F257" s="6"/>
      <c r="G257" s="7">
        <f>F257/$F$270</f>
        <v>0</v>
      </c>
    </row>
    <row r="258" spans="1:7" hidden="1" x14ac:dyDescent="0.25">
      <c r="A258" s="135" t="s">
        <v>523</v>
      </c>
      <c r="B258" s="136"/>
      <c r="C258" s="136"/>
      <c r="D258" s="136"/>
      <c r="E258" s="137"/>
      <c r="F258" s="6"/>
      <c r="G258" s="7">
        <f>F258/$F$270</f>
        <v>0</v>
      </c>
    </row>
    <row r="259" spans="1:7" hidden="1" x14ac:dyDescent="0.25">
      <c r="A259" s="135" t="s">
        <v>522</v>
      </c>
      <c r="B259" s="136"/>
      <c r="C259" s="136"/>
      <c r="D259" s="136"/>
      <c r="E259" s="137"/>
      <c r="F259" s="6"/>
      <c r="G259" s="7">
        <f t="shared" ref="G259:G260" si="12">F259/$F$218</f>
        <v>0</v>
      </c>
    </row>
    <row r="260" spans="1:7" hidden="1" x14ac:dyDescent="0.25">
      <c r="A260" s="135" t="s">
        <v>524</v>
      </c>
      <c r="B260" s="136"/>
      <c r="C260" s="136"/>
      <c r="D260" s="136"/>
      <c r="E260" s="137"/>
      <c r="F260" s="6"/>
      <c r="G260" s="7">
        <f t="shared" si="12"/>
        <v>0</v>
      </c>
    </row>
    <row r="261" spans="1:7" hidden="1" x14ac:dyDescent="0.25">
      <c r="A261" s="85" t="s">
        <v>392</v>
      </c>
      <c r="B261" s="86"/>
      <c r="C261" s="86"/>
      <c r="D261" s="86"/>
      <c r="E261" s="87"/>
      <c r="F261" s="6"/>
      <c r="G261" s="7">
        <f>F261/$F$270</f>
        <v>0</v>
      </c>
    </row>
    <row r="262" spans="1:7" hidden="1" x14ac:dyDescent="0.25">
      <c r="A262" s="135" t="s">
        <v>429</v>
      </c>
      <c r="B262" s="136"/>
      <c r="C262" s="136"/>
      <c r="D262" s="136"/>
      <c r="E262" s="137"/>
      <c r="F262" s="6"/>
      <c r="G262" s="7">
        <f>F262/$F$270</f>
        <v>0</v>
      </c>
    </row>
    <row r="263" spans="1:7" ht="15" hidden="1" customHeight="1" x14ac:dyDescent="0.25">
      <c r="A263" s="135" t="s">
        <v>381</v>
      </c>
      <c r="B263" s="136"/>
      <c r="C263" s="136"/>
      <c r="D263" s="136"/>
      <c r="E263" s="137"/>
      <c r="F263" s="6"/>
      <c r="G263" s="7">
        <f t="shared" ref="G263:G270" si="13">F263/$F$270</f>
        <v>0</v>
      </c>
    </row>
    <row r="264" spans="1:7" ht="15" hidden="1" customHeight="1" x14ac:dyDescent="0.25">
      <c r="A264" s="135" t="s">
        <v>413</v>
      </c>
      <c r="B264" s="136"/>
      <c r="C264" s="136"/>
      <c r="D264" s="136"/>
      <c r="E264" s="137"/>
      <c r="F264" s="6"/>
      <c r="G264" s="7">
        <f t="shared" si="13"/>
        <v>0</v>
      </c>
    </row>
    <row r="265" spans="1:7" ht="15" hidden="1" customHeight="1" x14ac:dyDescent="0.25">
      <c r="A265" s="135" t="s">
        <v>414</v>
      </c>
      <c r="B265" s="136"/>
      <c r="C265" s="136"/>
      <c r="D265" s="136"/>
      <c r="E265" s="137"/>
      <c r="F265" s="6"/>
      <c r="G265" s="7">
        <f t="shared" si="13"/>
        <v>0</v>
      </c>
    </row>
    <row r="266" spans="1:7" ht="15" hidden="1" customHeight="1" x14ac:dyDescent="0.25">
      <c r="A266" s="135" t="s">
        <v>614</v>
      </c>
      <c r="B266" s="136"/>
      <c r="C266" s="136"/>
      <c r="D266" s="136"/>
      <c r="E266" s="137"/>
      <c r="F266" s="6"/>
      <c r="G266" s="7">
        <f t="shared" si="13"/>
        <v>0</v>
      </c>
    </row>
    <row r="267" spans="1:7" ht="15" hidden="1" customHeight="1" x14ac:dyDescent="0.25">
      <c r="A267" s="135" t="s">
        <v>612</v>
      </c>
      <c r="B267" s="136"/>
      <c r="C267" s="136"/>
      <c r="D267" s="136"/>
      <c r="E267" s="137"/>
      <c r="F267" s="6"/>
      <c r="G267" s="7">
        <f t="shared" si="13"/>
        <v>0</v>
      </c>
    </row>
    <row r="268" spans="1:7" ht="15" hidden="1" customHeight="1" x14ac:dyDescent="0.25">
      <c r="A268" s="135" t="s">
        <v>486</v>
      </c>
      <c r="B268" s="136"/>
      <c r="C268" s="136"/>
      <c r="D268" s="136"/>
      <c r="E268" s="137"/>
      <c r="F268" s="6"/>
      <c r="G268" s="7">
        <f t="shared" si="13"/>
        <v>0</v>
      </c>
    </row>
    <row r="269" spans="1:7" ht="15" customHeight="1" x14ac:dyDescent="0.25">
      <c r="A269" s="140" t="s">
        <v>152</v>
      </c>
      <c r="B269" s="161"/>
      <c r="C269" s="161"/>
      <c r="D269" s="161"/>
      <c r="E269" s="141"/>
      <c r="F269" s="6"/>
      <c r="G269" s="7">
        <f>F269/$F$270</f>
        <v>0</v>
      </c>
    </row>
    <row r="270" spans="1:7" ht="34.5" customHeight="1" x14ac:dyDescent="0.25">
      <c r="A270" s="158" t="s">
        <v>26</v>
      </c>
      <c r="B270" s="159"/>
      <c r="C270" s="159"/>
      <c r="D270" s="159"/>
      <c r="E270" s="160"/>
      <c r="F270" s="6">
        <f>F132+F152+F156+F160+F172+F182+F218+F234+F269+F145</f>
        <v>6524935976.2200012</v>
      </c>
      <c r="G270" s="7">
        <f t="shared" si="13"/>
        <v>1</v>
      </c>
    </row>
    <row r="271" spans="1:7" ht="15" customHeight="1" x14ac:dyDescent="0.25">
      <c r="F271" s="36"/>
    </row>
    <row r="272" spans="1:7" ht="15" customHeight="1" x14ac:dyDescent="0.25"/>
  </sheetData>
  <mergeCells count="129">
    <mergeCell ref="B204:C204"/>
    <mergeCell ref="D204:E204"/>
    <mergeCell ref="B205:C205"/>
    <mergeCell ref="D205:E205"/>
    <mergeCell ref="B228:C228"/>
    <mergeCell ref="A257:E257"/>
    <mergeCell ref="A258:E258"/>
    <mergeCell ref="B213:C213"/>
    <mergeCell ref="D206:E206"/>
    <mergeCell ref="B206:C206"/>
    <mergeCell ref="A255:E255"/>
    <mergeCell ref="A256:E256"/>
    <mergeCell ref="B211:C211"/>
    <mergeCell ref="D211:E211"/>
    <mergeCell ref="B207:C207"/>
    <mergeCell ref="A250:E250"/>
    <mergeCell ref="A245:E245"/>
    <mergeCell ref="B234:C234"/>
    <mergeCell ref="A237:E237"/>
    <mergeCell ref="B194:C194"/>
    <mergeCell ref="B198:C198"/>
    <mergeCell ref="B195:C195"/>
    <mergeCell ref="D194:E194"/>
    <mergeCell ref="D195:E195"/>
    <mergeCell ref="B202:C202"/>
    <mergeCell ref="B203:C203"/>
    <mergeCell ref="D203:E203"/>
    <mergeCell ref="D202:E202"/>
    <mergeCell ref="B196:C196"/>
    <mergeCell ref="B197:C197"/>
    <mergeCell ref="D196:E196"/>
    <mergeCell ref="D197:E197"/>
    <mergeCell ref="D198:E198"/>
    <mergeCell ref="B199:C199"/>
    <mergeCell ref="D199:E199"/>
    <mergeCell ref="B200:C200"/>
    <mergeCell ref="B201:C201"/>
    <mergeCell ref="D200:E200"/>
    <mergeCell ref="D201:E201"/>
    <mergeCell ref="A270:E270"/>
    <mergeCell ref="B216:C216"/>
    <mergeCell ref="D212:E212"/>
    <mergeCell ref="B224:C224"/>
    <mergeCell ref="B225:C225"/>
    <mergeCell ref="B226:C226"/>
    <mergeCell ref="A263:E263"/>
    <mergeCell ref="B223:C223"/>
    <mergeCell ref="A252:E252"/>
    <mergeCell ref="A253:E253"/>
    <mergeCell ref="D216:E216"/>
    <mergeCell ref="A269:E269"/>
    <mergeCell ref="A265:E265"/>
    <mergeCell ref="B218:C218"/>
    <mergeCell ref="D218:E218"/>
    <mergeCell ref="A264:E264"/>
    <mergeCell ref="A268:E268"/>
    <mergeCell ref="A262:E262"/>
    <mergeCell ref="A259:E259"/>
    <mergeCell ref="A260:E260"/>
    <mergeCell ref="A249:E249"/>
    <mergeCell ref="B217:C217"/>
    <mergeCell ref="D217:E217"/>
    <mergeCell ref="A246:E246"/>
    <mergeCell ref="A1:G1"/>
    <mergeCell ref="B221:C221"/>
    <mergeCell ref="D172:E172"/>
    <mergeCell ref="B185:C185"/>
    <mergeCell ref="D185:E185"/>
    <mergeCell ref="B172:C172"/>
    <mergeCell ref="D164:E164"/>
    <mergeCell ref="D159:E159"/>
    <mergeCell ref="D163:E163"/>
    <mergeCell ref="D165:E165"/>
    <mergeCell ref="D166:E166"/>
    <mergeCell ref="D168:E168"/>
    <mergeCell ref="D167:E167"/>
    <mergeCell ref="B212:C212"/>
    <mergeCell ref="D213:E213"/>
    <mergeCell ref="B214:C214"/>
    <mergeCell ref="D160:E160"/>
    <mergeCell ref="D169:E169"/>
    <mergeCell ref="D180:E180"/>
    <mergeCell ref="D170:E170"/>
    <mergeCell ref="D171:E171"/>
    <mergeCell ref="B182:E182"/>
    <mergeCell ref="B193:C193"/>
    <mergeCell ref="D193:E193"/>
    <mergeCell ref="D175:E175"/>
    <mergeCell ref="D176:E176"/>
    <mergeCell ref="D177:E177"/>
    <mergeCell ref="D178:E178"/>
    <mergeCell ref="D179:E179"/>
    <mergeCell ref="B190:C190"/>
    <mergeCell ref="D190:E190"/>
    <mergeCell ref="B192:C192"/>
    <mergeCell ref="D181:E181"/>
    <mergeCell ref="D192:E192"/>
    <mergeCell ref="B191:C191"/>
    <mergeCell ref="D191:E191"/>
    <mergeCell ref="D186:E186"/>
    <mergeCell ref="B186:C186"/>
    <mergeCell ref="B187:C187"/>
    <mergeCell ref="D187:E187"/>
    <mergeCell ref="B188:C188"/>
    <mergeCell ref="D188:E188"/>
    <mergeCell ref="B189:C189"/>
    <mergeCell ref="D189:E189"/>
    <mergeCell ref="A267:E267"/>
    <mergeCell ref="A266:E266"/>
    <mergeCell ref="A254:E254"/>
    <mergeCell ref="B222:C222"/>
    <mergeCell ref="D207:E207"/>
    <mergeCell ref="B208:C208"/>
    <mergeCell ref="D208:E208"/>
    <mergeCell ref="B210:C210"/>
    <mergeCell ref="D210:E210"/>
    <mergeCell ref="D214:E214"/>
    <mergeCell ref="B215:C215"/>
    <mergeCell ref="D215:E215"/>
    <mergeCell ref="B209:C209"/>
    <mergeCell ref="D209:E209"/>
    <mergeCell ref="A248:E248"/>
    <mergeCell ref="A247:E247"/>
    <mergeCell ref="B227:C227"/>
    <mergeCell ref="B233:C233"/>
    <mergeCell ref="B229:C229"/>
    <mergeCell ref="B230:C230"/>
    <mergeCell ref="B231:C231"/>
    <mergeCell ref="B232:C2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7"/>
  <sheetViews>
    <sheetView topLeftCell="A2" zoomScale="80" zoomScaleNormal="80" workbookViewId="0">
      <selection activeCell="B31" sqref="B31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51" t="s">
        <v>677</v>
      </c>
      <c r="B1" s="152"/>
      <c r="C1" s="152"/>
      <c r="D1" s="152"/>
      <c r="E1" s="152"/>
      <c r="F1" s="152"/>
      <c r="G1" s="152"/>
    </row>
    <row r="2" spans="1:8" ht="18.75" x14ac:dyDescent="0.3">
      <c r="A2" s="4"/>
      <c r="B2" s="4"/>
      <c r="C2" s="4"/>
      <c r="D2" s="4"/>
    </row>
    <row r="3" spans="1:8" x14ac:dyDescent="0.25">
      <c r="A3" s="3" t="s">
        <v>204</v>
      </c>
    </row>
    <row r="4" spans="1:8" ht="45" x14ac:dyDescent="0.25">
      <c r="A4" s="108" t="s">
        <v>0</v>
      </c>
      <c r="B4" s="108" t="s">
        <v>20</v>
      </c>
      <c r="C4" s="108" t="s">
        <v>1</v>
      </c>
      <c r="D4" s="108" t="s">
        <v>22</v>
      </c>
      <c r="E4" s="108" t="s">
        <v>10</v>
      </c>
      <c r="F4" s="108" t="s">
        <v>6</v>
      </c>
      <c r="G4" s="108" t="s">
        <v>203</v>
      </c>
    </row>
    <row r="5" spans="1:8" x14ac:dyDescent="0.25">
      <c r="A5" s="108" t="s">
        <v>274</v>
      </c>
      <c r="B5" s="108" t="s">
        <v>83</v>
      </c>
      <c r="C5" s="108" t="s">
        <v>84</v>
      </c>
      <c r="D5" s="108" t="s">
        <v>275</v>
      </c>
      <c r="E5" s="5">
        <v>30800</v>
      </c>
      <c r="F5" s="6">
        <v>29145424</v>
      </c>
      <c r="G5" s="7">
        <f t="shared" ref="G5:G36" si="0">F5/$F$275</f>
        <v>9.5511787416249529E-3</v>
      </c>
      <c r="H5" s="80"/>
    </row>
    <row r="6" spans="1:8" x14ac:dyDescent="0.25">
      <c r="A6" s="115" t="s">
        <v>198</v>
      </c>
      <c r="B6" s="115" t="s">
        <v>146</v>
      </c>
      <c r="C6" s="8" t="s">
        <v>147</v>
      </c>
      <c r="D6" s="115" t="s">
        <v>43</v>
      </c>
      <c r="E6" s="5">
        <v>9840</v>
      </c>
      <c r="F6" s="6">
        <v>10373131.199999999</v>
      </c>
      <c r="G6" s="7">
        <f t="shared" si="0"/>
        <v>3.3993545676853608E-3</v>
      </c>
      <c r="H6" s="80"/>
    </row>
    <row r="7" spans="1:8" ht="30" x14ac:dyDescent="0.25">
      <c r="A7" s="115" t="s">
        <v>536</v>
      </c>
      <c r="B7" s="115" t="s">
        <v>98</v>
      </c>
      <c r="C7" s="115" t="s">
        <v>99</v>
      </c>
      <c r="D7" s="115" t="s">
        <v>535</v>
      </c>
      <c r="E7" s="5">
        <v>2000</v>
      </c>
      <c r="F7" s="6">
        <v>2109540</v>
      </c>
      <c r="G7" s="7">
        <f t="shared" si="0"/>
        <v>6.9131242017983691E-4</v>
      </c>
      <c r="H7" s="80"/>
    </row>
    <row r="8" spans="1:8" ht="30" x14ac:dyDescent="0.25">
      <c r="A8" s="115" t="s">
        <v>172</v>
      </c>
      <c r="B8" s="115" t="s">
        <v>112</v>
      </c>
      <c r="C8" s="115" t="s">
        <v>113</v>
      </c>
      <c r="D8" s="115" t="s">
        <v>49</v>
      </c>
      <c r="E8" s="5">
        <v>22100</v>
      </c>
      <c r="F8" s="6">
        <v>22472164</v>
      </c>
      <c r="G8" s="7">
        <f t="shared" si="0"/>
        <v>7.3643003126360271E-3</v>
      </c>
      <c r="H8" s="80"/>
    </row>
    <row r="9" spans="1:8" ht="30" x14ac:dyDescent="0.25">
      <c r="A9" s="115" t="s">
        <v>163</v>
      </c>
      <c r="B9" s="115" t="s">
        <v>98</v>
      </c>
      <c r="C9" s="115" t="s">
        <v>99</v>
      </c>
      <c r="D9" s="115" t="s">
        <v>58</v>
      </c>
      <c r="E9" s="5">
        <v>4700</v>
      </c>
      <c r="F9" s="6">
        <v>4472379</v>
      </c>
      <c r="G9" s="7">
        <f t="shared" si="0"/>
        <v>1.4656328633026532E-3</v>
      </c>
      <c r="H9" s="80"/>
    </row>
    <row r="10" spans="1:8" x14ac:dyDescent="0.25">
      <c r="A10" s="108" t="s">
        <v>27</v>
      </c>
      <c r="B10" s="108" t="s">
        <v>83</v>
      </c>
      <c r="C10" s="115" t="s">
        <v>84</v>
      </c>
      <c r="D10" s="108" t="s">
        <v>61</v>
      </c>
      <c r="E10" s="5">
        <v>13000</v>
      </c>
      <c r="F10" s="6">
        <v>9493900</v>
      </c>
      <c r="G10" s="7">
        <f t="shared" si="0"/>
        <v>3.1112237672408934E-3</v>
      </c>
      <c r="H10" s="80"/>
    </row>
    <row r="11" spans="1:8" ht="30" x14ac:dyDescent="0.25">
      <c r="A11" s="115" t="s">
        <v>296</v>
      </c>
      <c r="B11" s="115" t="s">
        <v>98</v>
      </c>
      <c r="C11" s="115" t="s">
        <v>99</v>
      </c>
      <c r="D11" s="115" t="s">
        <v>295</v>
      </c>
      <c r="E11" s="5">
        <v>4087</v>
      </c>
      <c r="F11" s="6">
        <v>4575886.9400000004</v>
      </c>
      <c r="G11" s="7">
        <f t="shared" si="0"/>
        <v>1.4995532082637487E-3</v>
      </c>
      <c r="H11" s="80"/>
    </row>
    <row r="12" spans="1:8" ht="30" x14ac:dyDescent="0.25">
      <c r="A12" s="108" t="s">
        <v>171</v>
      </c>
      <c r="B12" s="108" t="s">
        <v>112</v>
      </c>
      <c r="C12" s="108" t="s">
        <v>113</v>
      </c>
      <c r="D12" s="108" t="s">
        <v>47</v>
      </c>
      <c r="E12" s="5">
        <v>21849</v>
      </c>
      <c r="F12" s="6">
        <v>21576105.989999998</v>
      </c>
      <c r="G12" s="7">
        <f t="shared" si="0"/>
        <v>7.0706552376364404E-3</v>
      </c>
      <c r="H12" s="80"/>
    </row>
    <row r="13" spans="1:8" ht="30" x14ac:dyDescent="0.25">
      <c r="A13" s="115" t="s">
        <v>160</v>
      </c>
      <c r="B13" s="115" t="s">
        <v>98</v>
      </c>
      <c r="C13" s="115" t="s">
        <v>99</v>
      </c>
      <c r="D13" s="115" t="s">
        <v>54</v>
      </c>
      <c r="E13" s="5">
        <v>2737</v>
      </c>
      <c r="F13" s="6">
        <v>2762590.95</v>
      </c>
      <c r="G13" s="7">
        <f t="shared" si="0"/>
        <v>9.0532221982584597E-4</v>
      </c>
      <c r="H13" s="80"/>
    </row>
    <row r="14" spans="1:8" x14ac:dyDescent="0.25">
      <c r="A14" s="108" t="s">
        <v>594</v>
      </c>
      <c r="B14" s="108" t="s">
        <v>192</v>
      </c>
      <c r="C14" s="108" t="s">
        <v>193</v>
      </c>
      <c r="D14" s="108" t="s">
        <v>593</v>
      </c>
      <c r="E14" s="5">
        <v>9500</v>
      </c>
      <c r="F14" s="6">
        <v>4642270</v>
      </c>
      <c r="G14" s="7">
        <f t="shared" si="0"/>
        <v>1.5213074456176473E-3</v>
      </c>
      <c r="H14" s="80"/>
    </row>
    <row r="15" spans="1:8" ht="30" x14ac:dyDescent="0.25">
      <c r="A15" s="121" t="s">
        <v>161</v>
      </c>
      <c r="B15" s="121" t="s">
        <v>98</v>
      </c>
      <c r="C15" s="121" t="s">
        <v>99</v>
      </c>
      <c r="D15" s="121" t="s">
        <v>243</v>
      </c>
      <c r="E15" s="5">
        <v>373</v>
      </c>
      <c r="F15" s="6">
        <v>365316.2</v>
      </c>
      <c r="G15" s="7">
        <f t="shared" si="0"/>
        <v>1.1971691759952471E-4</v>
      </c>
      <c r="H15" s="80"/>
    </row>
    <row r="16" spans="1:8" x14ac:dyDescent="0.25">
      <c r="A16" s="115" t="s">
        <v>180</v>
      </c>
      <c r="B16" s="115" t="s">
        <v>127</v>
      </c>
      <c r="C16" s="115" t="s">
        <v>128</v>
      </c>
      <c r="D16" s="115" t="s">
        <v>71</v>
      </c>
      <c r="E16" s="5">
        <v>15000</v>
      </c>
      <c r="F16" s="6">
        <v>15452100</v>
      </c>
      <c r="G16" s="7">
        <f t="shared" si="0"/>
        <v>5.0637715558182628E-3</v>
      </c>
      <c r="H16" s="80"/>
    </row>
    <row r="17" spans="1:23" x14ac:dyDescent="0.25">
      <c r="A17" s="108" t="s">
        <v>36</v>
      </c>
      <c r="B17" s="108" t="s">
        <v>83</v>
      </c>
      <c r="C17" s="108" t="s">
        <v>84</v>
      </c>
      <c r="D17" s="108" t="s">
        <v>51</v>
      </c>
      <c r="E17" s="5">
        <v>50339</v>
      </c>
      <c r="F17" s="6">
        <v>72426491.439999998</v>
      </c>
      <c r="G17" s="7">
        <f t="shared" si="0"/>
        <v>2.3734716138362224E-2</v>
      </c>
      <c r="H17" s="80"/>
    </row>
    <row r="18" spans="1:23" ht="30" x14ac:dyDescent="0.25">
      <c r="A18" s="108" t="s">
        <v>162</v>
      </c>
      <c r="B18" s="108" t="s">
        <v>98</v>
      </c>
      <c r="C18" s="108" t="s">
        <v>99</v>
      </c>
      <c r="D18" s="108" t="s">
        <v>55</v>
      </c>
      <c r="E18" s="5">
        <v>982</v>
      </c>
      <c r="F18" s="6">
        <v>1115807.32</v>
      </c>
      <c r="G18" s="7">
        <f t="shared" si="0"/>
        <v>3.6565860748958439E-4</v>
      </c>
      <c r="H18" s="80"/>
    </row>
    <row r="19" spans="1:23" ht="30" x14ac:dyDescent="0.25">
      <c r="A19" s="129" t="s">
        <v>164</v>
      </c>
      <c r="B19" s="129" t="s">
        <v>98</v>
      </c>
      <c r="C19" s="129" t="s">
        <v>99</v>
      </c>
      <c r="D19" s="129" t="s">
        <v>56</v>
      </c>
      <c r="E19" s="5">
        <v>2000</v>
      </c>
      <c r="F19" s="6">
        <v>2238400</v>
      </c>
      <c r="G19" s="7">
        <f t="shared" si="0"/>
        <v>7.3354082943700852E-4</v>
      </c>
      <c r="H19" s="80"/>
    </row>
    <row r="20" spans="1:23" x14ac:dyDescent="0.25">
      <c r="A20" s="108" t="s">
        <v>29</v>
      </c>
      <c r="B20" s="108" t="s">
        <v>83</v>
      </c>
      <c r="C20" s="108" t="s">
        <v>84</v>
      </c>
      <c r="D20" s="108" t="s">
        <v>63</v>
      </c>
      <c r="E20" s="5">
        <v>40961</v>
      </c>
      <c r="F20" s="6">
        <v>40362969.399999999</v>
      </c>
      <c r="G20" s="7">
        <f t="shared" si="0"/>
        <v>1.3227254312105341E-2</v>
      </c>
      <c r="H20" s="80"/>
    </row>
    <row r="21" spans="1:23" s="122" customFormat="1" x14ac:dyDescent="0.25">
      <c r="A21" s="121" t="s">
        <v>30</v>
      </c>
      <c r="B21" s="121" t="s">
        <v>83</v>
      </c>
      <c r="C21" s="121" t="s">
        <v>84</v>
      </c>
      <c r="D21" s="121" t="s">
        <v>64</v>
      </c>
      <c r="E21" s="5">
        <v>10000</v>
      </c>
      <c r="F21" s="6">
        <v>8210500</v>
      </c>
      <c r="G21" s="7">
        <f t="shared" si="0"/>
        <v>2.6906437545088273E-3</v>
      </c>
      <c r="H21" s="8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s="122" customFormat="1" x14ac:dyDescent="0.25">
      <c r="A22" s="127" t="s">
        <v>31</v>
      </c>
      <c r="B22" s="127" t="s">
        <v>83</v>
      </c>
      <c r="C22" s="127" t="s">
        <v>84</v>
      </c>
      <c r="D22" s="127" t="s">
        <v>65</v>
      </c>
      <c r="E22" s="5">
        <v>95126</v>
      </c>
      <c r="F22" s="6">
        <v>96612819.379999995</v>
      </c>
      <c r="G22" s="7">
        <f t="shared" si="0"/>
        <v>3.1660761107153809E-2</v>
      </c>
      <c r="H22" s="8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30" x14ac:dyDescent="0.25">
      <c r="A23" s="121" t="s">
        <v>181</v>
      </c>
      <c r="B23" s="121" t="s">
        <v>236</v>
      </c>
      <c r="C23" s="124" t="s">
        <v>140</v>
      </c>
      <c r="D23" s="121" t="s">
        <v>40</v>
      </c>
      <c r="E23" s="5">
        <v>17548</v>
      </c>
      <c r="F23" s="6">
        <v>15910771.6</v>
      </c>
      <c r="G23" s="7">
        <f t="shared" si="0"/>
        <v>5.2140817532374912E-3</v>
      </c>
      <c r="H23" s="80"/>
    </row>
    <row r="24" spans="1:23" x14ac:dyDescent="0.25">
      <c r="A24" s="121" t="s">
        <v>551</v>
      </c>
      <c r="B24" s="121" t="s">
        <v>550</v>
      </c>
      <c r="C24" s="8" t="s">
        <v>88</v>
      </c>
      <c r="D24" s="121" t="s">
        <v>549</v>
      </c>
      <c r="E24" s="5">
        <v>472</v>
      </c>
      <c r="F24" s="6">
        <v>487585.44</v>
      </c>
      <c r="G24" s="7">
        <f t="shared" si="0"/>
        <v>1.5978548430977877E-4</v>
      </c>
      <c r="H24" s="80"/>
    </row>
    <row r="25" spans="1:23" x14ac:dyDescent="0.25">
      <c r="A25" s="115" t="s">
        <v>260</v>
      </c>
      <c r="B25" s="115" t="s">
        <v>93</v>
      </c>
      <c r="C25" s="115" t="s">
        <v>94</v>
      </c>
      <c r="D25" s="115" t="s">
        <v>259</v>
      </c>
      <c r="E25" s="5">
        <v>1499</v>
      </c>
      <c r="F25" s="6">
        <v>1523808.45</v>
      </c>
      <c r="G25" s="7">
        <f t="shared" si="0"/>
        <v>4.9936370367946849E-4</v>
      </c>
      <c r="H25" s="80"/>
    </row>
    <row r="26" spans="1:23" x14ac:dyDescent="0.25">
      <c r="A26" s="108" t="s">
        <v>285</v>
      </c>
      <c r="B26" s="108" t="s">
        <v>146</v>
      </c>
      <c r="C26" s="124" t="s">
        <v>147</v>
      </c>
      <c r="D26" s="108" t="s">
        <v>45</v>
      </c>
      <c r="E26" s="5">
        <v>136</v>
      </c>
      <c r="F26" s="6">
        <v>127539.44</v>
      </c>
      <c r="G26" s="7">
        <f t="shared" si="0"/>
        <v>4.1795651627739271E-5</v>
      </c>
      <c r="H26" s="80"/>
    </row>
    <row r="27" spans="1:23" x14ac:dyDescent="0.25">
      <c r="A27" s="108" t="s">
        <v>33</v>
      </c>
      <c r="B27" s="108" t="s">
        <v>83</v>
      </c>
      <c r="C27" s="8" t="s">
        <v>84</v>
      </c>
      <c r="D27" s="108" t="s">
        <v>67</v>
      </c>
      <c r="E27" s="5">
        <v>22100</v>
      </c>
      <c r="F27" s="6">
        <v>19691321</v>
      </c>
      <c r="G27" s="7">
        <f t="shared" si="0"/>
        <v>6.4529967561876272E-3</v>
      </c>
      <c r="H27" s="80"/>
    </row>
    <row r="28" spans="1:23" x14ac:dyDescent="0.25">
      <c r="A28" s="118" t="s">
        <v>169</v>
      </c>
      <c r="B28" s="118" t="s">
        <v>108</v>
      </c>
      <c r="C28" s="118" t="s">
        <v>109</v>
      </c>
      <c r="D28" s="124" t="s">
        <v>74</v>
      </c>
      <c r="E28" s="5">
        <v>2800</v>
      </c>
      <c r="F28" s="6">
        <v>2960328</v>
      </c>
      <c r="G28" s="7">
        <f t="shared" si="0"/>
        <v>9.7012216606754851E-4</v>
      </c>
      <c r="H28" s="80"/>
    </row>
    <row r="29" spans="1:23" ht="30" x14ac:dyDescent="0.25">
      <c r="A29" s="108" t="s">
        <v>250</v>
      </c>
      <c r="B29" s="108" t="s">
        <v>95</v>
      </c>
      <c r="C29" s="124" t="s">
        <v>96</v>
      </c>
      <c r="D29" s="125" t="s">
        <v>249</v>
      </c>
      <c r="E29" s="5">
        <v>4267</v>
      </c>
      <c r="F29" s="6">
        <v>4157210.09</v>
      </c>
      <c r="G29" s="7">
        <f t="shared" si="0"/>
        <v>1.3623495968381437E-3</v>
      </c>
      <c r="H29" s="80"/>
    </row>
    <row r="30" spans="1:23" x14ac:dyDescent="0.25">
      <c r="A30" s="108" t="s">
        <v>34</v>
      </c>
      <c r="B30" s="108" t="s">
        <v>83</v>
      </c>
      <c r="C30" s="8" t="s">
        <v>84</v>
      </c>
      <c r="D30" s="118" t="s">
        <v>68</v>
      </c>
      <c r="E30" s="5">
        <v>1645</v>
      </c>
      <c r="F30" s="6">
        <v>946417.85</v>
      </c>
      <c r="G30" s="7">
        <f t="shared" si="0"/>
        <v>3.1014838039804786E-4</v>
      </c>
      <c r="H30" s="80"/>
    </row>
    <row r="31" spans="1:23" x14ac:dyDescent="0.25">
      <c r="A31" s="108" t="s">
        <v>179</v>
      </c>
      <c r="B31" s="108" t="s">
        <v>127</v>
      </c>
      <c r="C31" s="108" t="s">
        <v>128</v>
      </c>
      <c r="D31" s="108" t="s">
        <v>72</v>
      </c>
      <c r="E31" s="5">
        <v>950</v>
      </c>
      <c r="F31" s="6">
        <v>860462.5</v>
      </c>
      <c r="G31" s="7">
        <f t="shared" si="0"/>
        <v>2.8198015365861419E-4</v>
      </c>
      <c r="H31" s="80"/>
    </row>
    <row r="32" spans="1:23" ht="30" x14ac:dyDescent="0.25">
      <c r="A32" s="108" t="s">
        <v>165</v>
      </c>
      <c r="B32" s="108" t="s">
        <v>98</v>
      </c>
      <c r="C32" s="108" t="s">
        <v>99</v>
      </c>
      <c r="D32" s="108" t="s">
        <v>57</v>
      </c>
      <c r="E32" s="5">
        <v>13000</v>
      </c>
      <c r="F32" s="6">
        <v>11995490</v>
      </c>
      <c r="G32" s="7">
        <f t="shared" si="0"/>
        <v>3.9310139761004918E-3</v>
      </c>
      <c r="H32" s="80"/>
    </row>
    <row r="33" spans="1:8" x14ac:dyDescent="0.25">
      <c r="A33" s="108" t="s">
        <v>405</v>
      </c>
      <c r="B33" s="108" t="s">
        <v>83</v>
      </c>
      <c r="C33" s="108" t="s">
        <v>84</v>
      </c>
      <c r="D33" s="108" t="s">
        <v>404</v>
      </c>
      <c r="E33" s="5">
        <v>15000</v>
      </c>
      <c r="F33" s="6">
        <v>15002400</v>
      </c>
      <c r="G33" s="7">
        <f t="shared" si="0"/>
        <v>4.9164014204546892E-3</v>
      </c>
      <c r="H33" s="80"/>
    </row>
    <row r="34" spans="1:8" x14ac:dyDescent="0.25">
      <c r="A34" s="108" t="s">
        <v>167</v>
      </c>
      <c r="B34" s="108" t="s">
        <v>102</v>
      </c>
      <c r="C34" s="108" t="s">
        <v>103</v>
      </c>
      <c r="D34" s="108" t="s">
        <v>46</v>
      </c>
      <c r="E34" s="5">
        <v>1000</v>
      </c>
      <c r="F34" s="6">
        <v>886670</v>
      </c>
      <c r="G34" s="7">
        <f t="shared" si="0"/>
        <v>2.9056855219661916E-4</v>
      </c>
      <c r="H34" s="80"/>
    </row>
    <row r="35" spans="1:8" ht="30" x14ac:dyDescent="0.25">
      <c r="A35" s="108" t="s">
        <v>175</v>
      </c>
      <c r="B35" s="108" t="s">
        <v>121</v>
      </c>
      <c r="C35" s="108" t="s">
        <v>122</v>
      </c>
      <c r="D35" s="108" t="s">
        <v>73</v>
      </c>
      <c r="E35" s="5">
        <v>4818</v>
      </c>
      <c r="F35" s="6">
        <v>4977957.5999999996</v>
      </c>
      <c r="G35" s="7">
        <f t="shared" si="0"/>
        <v>1.631314843998508E-3</v>
      </c>
      <c r="H35" s="80"/>
    </row>
    <row r="36" spans="1:8" x14ac:dyDescent="0.25">
      <c r="A36" s="108" t="s">
        <v>622</v>
      </c>
      <c r="B36" s="108" t="s">
        <v>623</v>
      </c>
      <c r="C36" s="8" t="s">
        <v>621</v>
      </c>
      <c r="D36" s="115" t="s">
        <v>620</v>
      </c>
      <c r="E36" s="5">
        <v>5000</v>
      </c>
      <c r="F36" s="6">
        <v>4875550</v>
      </c>
      <c r="G36" s="7">
        <f t="shared" si="0"/>
        <v>1.5977550888856358E-3</v>
      </c>
      <c r="H36" s="80"/>
    </row>
    <row r="37" spans="1:8" x14ac:dyDescent="0.25">
      <c r="A37" s="124" t="s">
        <v>37</v>
      </c>
      <c r="B37" s="124" t="s">
        <v>83</v>
      </c>
      <c r="C37" s="124" t="s">
        <v>84</v>
      </c>
      <c r="D37" s="124" t="s">
        <v>52</v>
      </c>
      <c r="E37" s="5">
        <v>25000</v>
      </c>
      <c r="F37" s="6">
        <v>29631035.02</v>
      </c>
      <c r="G37" s="7">
        <f t="shared" ref="G37:G68" si="1">F37/$F$275</f>
        <v>9.7103171933737697E-3</v>
      </c>
      <c r="H37" s="80"/>
    </row>
    <row r="38" spans="1:8" x14ac:dyDescent="0.25">
      <c r="A38" s="108" t="s">
        <v>189</v>
      </c>
      <c r="B38" s="108" t="s">
        <v>192</v>
      </c>
      <c r="C38" s="108" t="s">
        <v>193</v>
      </c>
      <c r="D38" s="108" t="s">
        <v>190</v>
      </c>
      <c r="E38" s="5">
        <v>28702</v>
      </c>
      <c r="F38" s="6">
        <v>19174084.079999998</v>
      </c>
      <c r="G38" s="7">
        <f t="shared" si="1"/>
        <v>6.283494254707889E-3</v>
      </c>
      <c r="H38" s="80"/>
    </row>
    <row r="39" spans="1:8" ht="30" x14ac:dyDescent="0.25">
      <c r="A39" s="108" t="s">
        <v>166</v>
      </c>
      <c r="B39" s="108" t="s">
        <v>100</v>
      </c>
      <c r="C39" s="108" t="s">
        <v>101</v>
      </c>
      <c r="D39" s="108" t="s">
        <v>42</v>
      </c>
      <c r="E39" s="5">
        <v>2492</v>
      </c>
      <c r="F39" s="6">
        <v>2494940.56</v>
      </c>
      <c r="G39" s="7">
        <f t="shared" si="1"/>
        <v>8.1761113642710625E-4</v>
      </c>
      <c r="H39" s="80"/>
    </row>
    <row r="40" spans="1:8" x14ac:dyDescent="0.25">
      <c r="A40" s="127" t="s">
        <v>201</v>
      </c>
      <c r="B40" s="127" t="s">
        <v>148</v>
      </c>
      <c r="C40" s="127" t="s">
        <v>149</v>
      </c>
      <c r="D40" s="127" t="s">
        <v>39</v>
      </c>
      <c r="E40" s="5">
        <v>34156</v>
      </c>
      <c r="F40" s="6">
        <v>29289248.18</v>
      </c>
      <c r="G40" s="7">
        <f t="shared" si="1"/>
        <v>9.5983110273157573E-3</v>
      </c>
      <c r="H40" s="80"/>
    </row>
    <row r="41" spans="1:8" ht="30" x14ac:dyDescent="0.25">
      <c r="A41" s="115" t="s">
        <v>247</v>
      </c>
      <c r="B41" s="115" t="s">
        <v>98</v>
      </c>
      <c r="C41" s="115" t="s">
        <v>99</v>
      </c>
      <c r="D41" s="115" t="s">
        <v>246</v>
      </c>
      <c r="E41" s="5">
        <v>9900</v>
      </c>
      <c r="F41" s="6">
        <v>8853174</v>
      </c>
      <c r="G41" s="7">
        <f t="shared" si="1"/>
        <v>2.901252948137133E-3</v>
      </c>
      <c r="H41" s="80"/>
    </row>
    <row r="42" spans="1:8" x14ac:dyDescent="0.25">
      <c r="A42" s="129" t="s">
        <v>270</v>
      </c>
      <c r="B42" s="129" t="s">
        <v>83</v>
      </c>
      <c r="C42" s="129" t="s">
        <v>84</v>
      </c>
      <c r="D42" s="129" t="s">
        <v>272</v>
      </c>
      <c r="E42" s="5">
        <v>27776</v>
      </c>
      <c r="F42" s="6">
        <v>20249259.52</v>
      </c>
      <c r="G42" s="7">
        <f t="shared" si="1"/>
        <v>6.635837483821498E-3</v>
      </c>
      <c r="H42" s="80"/>
    </row>
    <row r="43" spans="1:8" x14ac:dyDescent="0.25">
      <c r="A43" s="108" t="s">
        <v>269</v>
      </c>
      <c r="B43" s="108" t="s">
        <v>267</v>
      </c>
      <c r="C43" s="8" t="s">
        <v>268</v>
      </c>
      <c r="D43" s="108" t="s">
        <v>266</v>
      </c>
      <c r="E43" s="5">
        <v>4000</v>
      </c>
      <c r="F43" s="6">
        <v>1529440</v>
      </c>
      <c r="G43" s="7">
        <f t="shared" si="1"/>
        <v>5.0120920576042635E-4</v>
      </c>
      <c r="H43" s="80"/>
    </row>
    <row r="44" spans="1:8" x14ac:dyDescent="0.25">
      <c r="A44" s="127" t="s">
        <v>264</v>
      </c>
      <c r="B44" s="127" t="s">
        <v>263</v>
      </c>
      <c r="C44" s="8" t="s">
        <v>265</v>
      </c>
      <c r="D44" s="127" t="s">
        <v>262</v>
      </c>
      <c r="E44" s="5">
        <v>3033</v>
      </c>
      <c r="F44" s="6">
        <v>3268308.72</v>
      </c>
      <c r="G44" s="7">
        <f t="shared" si="1"/>
        <v>1.0710498075969478E-3</v>
      </c>
      <c r="H44" s="80"/>
    </row>
    <row r="45" spans="1:8" x14ac:dyDescent="0.25">
      <c r="A45" s="118" t="s">
        <v>563</v>
      </c>
      <c r="B45" s="118" t="s">
        <v>141</v>
      </c>
      <c r="C45" s="129" t="s">
        <v>142</v>
      </c>
      <c r="D45" s="118" t="s">
        <v>562</v>
      </c>
      <c r="E45" s="5">
        <v>4400</v>
      </c>
      <c r="F45" s="6">
        <v>4176524</v>
      </c>
      <c r="G45" s="7">
        <f t="shared" si="1"/>
        <v>1.3686789131181079E-3</v>
      </c>
      <c r="H45" s="80"/>
    </row>
    <row r="46" spans="1:8" x14ac:dyDescent="0.25">
      <c r="A46" s="129" t="s">
        <v>277</v>
      </c>
      <c r="B46" s="129" t="s">
        <v>83</v>
      </c>
      <c r="C46" s="129" t="s">
        <v>84</v>
      </c>
      <c r="D46" s="129" t="s">
        <v>276</v>
      </c>
      <c r="E46" s="5">
        <v>15300</v>
      </c>
      <c r="F46" s="6">
        <v>15741274.060000001</v>
      </c>
      <c r="G46" s="7">
        <f t="shared" si="1"/>
        <v>5.1585361107789798E-3</v>
      </c>
      <c r="H46" s="80"/>
    </row>
    <row r="47" spans="1:8" x14ac:dyDescent="0.25">
      <c r="A47" s="124" t="s">
        <v>575</v>
      </c>
      <c r="B47" s="124" t="s">
        <v>550</v>
      </c>
      <c r="C47" s="8" t="s">
        <v>88</v>
      </c>
      <c r="D47" s="124" t="s">
        <v>280</v>
      </c>
      <c r="E47" s="5">
        <v>1648</v>
      </c>
      <c r="F47" s="6">
        <v>1546565.6</v>
      </c>
      <c r="G47" s="7">
        <f t="shared" si="1"/>
        <v>5.0682139608771663E-4</v>
      </c>
      <c r="H47" s="80"/>
    </row>
    <row r="48" spans="1:8" x14ac:dyDescent="0.25">
      <c r="A48" s="108" t="s">
        <v>574</v>
      </c>
      <c r="B48" s="108" t="s">
        <v>550</v>
      </c>
      <c r="C48" s="8" t="s">
        <v>88</v>
      </c>
      <c r="D48" s="108" t="s">
        <v>573</v>
      </c>
      <c r="E48" s="5">
        <v>853</v>
      </c>
      <c r="F48" s="6">
        <v>835684.1</v>
      </c>
      <c r="G48" s="7">
        <f t="shared" si="1"/>
        <v>2.738600821396176E-4</v>
      </c>
      <c r="H48" s="80"/>
    </row>
    <row r="49" spans="1:8" x14ac:dyDescent="0.25">
      <c r="A49" s="108" t="s">
        <v>288</v>
      </c>
      <c r="B49" s="108" t="s">
        <v>263</v>
      </c>
      <c r="C49" s="8" t="s">
        <v>265</v>
      </c>
      <c r="D49" s="108" t="s">
        <v>289</v>
      </c>
      <c r="E49" s="5">
        <v>7500</v>
      </c>
      <c r="F49" s="6">
        <v>7506450</v>
      </c>
      <c r="G49" s="7">
        <f t="shared" si="1"/>
        <v>2.4599211754500684E-3</v>
      </c>
      <c r="H49" s="80"/>
    </row>
    <row r="50" spans="1:8" x14ac:dyDescent="0.25">
      <c r="A50" s="108" t="s">
        <v>290</v>
      </c>
      <c r="B50" s="108" t="s">
        <v>146</v>
      </c>
      <c r="C50" s="129" t="s">
        <v>147</v>
      </c>
      <c r="D50" s="108" t="s">
        <v>291</v>
      </c>
      <c r="E50" s="5">
        <v>24041</v>
      </c>
      <c r="F50" s="6">
        <v>22532667.66</v>
      </c>
      <c r="G50" s="7">
        <f t="shared" si="1"/>
        <v>7.3841278255650728E-3</v>
      </c>
      <c r="H50" s="80"/>
    </row>
    <row r="51" spans="1:8" x14ac:dyDescent="0.25">
      <c r="A51" s="108" t="s">
        <v>548</v>
      </c>
      <c r="B51" s="108" t="s">
        <v>127</v>
      </c>
      <c r="C51" s="129" t="s">
        <v>128</v>
      </c>
      <c r="D51" s="108" t="s">
        <v>547</v>
      </c>
      <c r="E51" s="5">
        <v>3000</v>
      </c>
      <c r="F51" s="6">
        <v>2958960</v>
      </c>
      <c r="G51" s="7">
        <f t="shared" si="1"/>
        <v>9.6967386198665599E-4</v>
      </c>
      <c r="H51" s="80"/>
    </row>
    <row r="52" spans="1:8" ht="30" x14ac:dyDescent="0.25">
      <c r="A52" s="108" t="s">
        <v>294</v>
      </c>
      <c r="B52" s="108" t="s">
        <v>137</v>
      </c>
      <c r="C52" s="127" t="s">
        <v>138</v>
      </c>
      <c r="D52" s="108" t="s">
        <v>293</v>
      </c>
      <c r="E52" s="5">
        <v>3000</v>
      </c>
      <c r="F52" s="6">
        <v>2835600</v>
      </c>
      <c r="G52" s="7">
        <f t="shared" si="1"/>
        <v>9.2924784486757566E-4</v>
      </c>
      <c r="H52" s="80"/>
    </row>
    <row r="53" spans="1:8" ht="30" x14ac:dyDescent="0.25">
      <c r="A53" s="108" t="s">
        <v>305</v>
      </c>
      <c r="B53" s="108" t="s">
        <v>110</v>
      </c>
      <c r="C53" s="124" t="s">
        <v>111</v>
      </c>
      <c r="D53" s="108" t="s">
        <v>298</v>
      </c>
      <c r="E53" s="5">
        <v>28223</v>
      </c>
      <c r="F53" s="6">
        <v>29460578.550000001</v>
      </c>
      <c r="G53" s="7">
        <f t="shared" si="1"/>
        <v>9.6544573022074448E-3</v>
      </c>
      <c r="H53" s="80"/>
    </row>
    <row r="54" spans="1:8" x14ac:dyDescent="0.25">
      <c r="A54" s="108" t="s">
        <v>616</v>
      </c>
      <c r="B54" s="108" t="s">
        <v>83</v>
      </c>
      <c r="C54" s="108" t="s">
        <v>84</v>
      </c>
      <c r="D54" s="108" t="s">
        <v>615</v>
      </c>
      <c r="E54" s="5">
        <v>4433</v>
      </c>
      <c r="F54" s="6">
        <v>3622115.64</v>
      </c>
      <c r="G54" s="7">
        <f t="shared" si="1"/>
        <v>1.1869950459624558E-3</v>
      </c>
      <c r="H54" s="80"/>
    </row>
    <row r="55" spans="1:8" x14ac:dyDescent="0.25">
      <c r="A55" s="118" t="s">
        <v>341</v>
      </c>
      <c r="B55" s="118" t="s">
        <v>83</v>
      </c>
      <c r="C55" s="118" t="s">
        <v>84</v>
      </c>
      <c r="D55" s="118" t="s">
        <v>342</v>
      </c>
      <c r="E55" s="5">
        <v>19000</v>
      </c>
      <c r="F55" s="6">
        <v>16242720</v>
      </c>
      <c r="G55" s="7">
        <f t="shared" si="1"/>
        <v>5.3228637871305792E-3</v>
      </c>
      <c r="H55" s="80"/>
    </row>
    <row r="56" spans="1:8" ht="30" x14ac:dyDescent="0.25">
      <c r="A56" s="108" t="s">
        <v>321</v>
      </c>
      <c r="B56" s="108" t="s">
        <v>129</v>
      </c>
      <c r="C56" s="108" t="s">
        <v>130</v>
      </c>
      <c r="D56" s="108" t="s">
        <v>322</v>
      </c>
      <c r="E56" s="5">
        <v>12767</v>
      </c>
      <c r="F56" s="6">
        <v>12614179.01</v>
      </c>
      <c r="G56" s="7">
        <f t="shared" si="1"/>
        <v>4.1337631047454896E-3</v>
      </c>
      <c r="H56" s="80"/>
    </row>
    <row r="57" spans="1:8" x14ac:dyDescent="0.25">
      <c r="A57" s="108" t="s">
        <v>319</v>
      </c>
      <c r="B57" s="108" t="s">
        <v>127</v>
      </c>
      <c r="C57" s="121" t="s">
        <v>128</v>
      </c>
      <c r="D57" s="108" t="s">
        <v>320</v>
      </c>
      <c r="E57" s="5">
        <v>11000</v>
      </c>
      <c r="F57" s="6">
        <v>10848200</v>
      </c>
      <c r="G57" s="7">
        <f t="shared" si="1"/>
        <v>3.5550382531712634E-3</v>
      </c>
      <c r="H57" s="80"/>
    </row>
    <row r="58" spans="1:8" x14ac:dyDescent="0.25">
      <c r="A58" s="108" t="s">
        <v>325</v>
      </c>
      <c r="B58" s="108" t="s">
        <v>125</v>
      </c>
      <c r="C58" s="115" t="s">
        <v>126</v>
      </c>
      <c r="D58" s="108" t="s">
        <v>324</v>
      </c>
      <c r="E58" s="5">
        <v>13000</v>
      </c>
      <c r="F58" s="6">
        <v>11982230</v>
      </c>
      <c r="G58" s="7">
        <f t="shared" si="1"/>
        <v>3.9266685725093849E-3</v>
      </c>
      <c r="H58" s="80"/>
    </row>
    <row r="59" spans="1:8" x14ac:dyDescent="0.25">
      <c r="A59" s="129" t="s">
        <v>316</v>
      </c>
      <c r="B59" s="129" t="s">
        <v>317</v>
      </c>
      <c r="C59" s="8" t="s">
        <v>318</v>
      </c>
      <c r="D59" s="129" t="s">
        <v>315</v>
      </c>
      <c r="E59" s="32">
        <v>7000</v>
      </c>
      <c r="F59" s="6">
        <v>6820730</v>
      </c>
      <c r="G59" s="7">
        <f t="shared" si="1"/>
        <v>2.2352054778260757E-3</v>
      </c>
      <c r="H59" s="80"/>
    </row>
    <row r="60" spans="1:8" ht="30" x14ac:dyDescent="0.25">
      <c r="A60" s="108" t="s">
        <v>397</v>
      </c>
      <c r="B60" s="108" t="s">
        <v>91</v>
      </c>
      <c r="C60" s="108" t="s">
        <v>92</v>
      </c>
      <c r="D60" s="108" t="s">
        <v>396</v>
      </c>
      <c r="E60" s="5">
        <v>14500</v>
      </c>
      <c r="F60" s="6">
        <v>14766510</v>
      </c>
      <c r="G60" s="7">
        <f t="shared" si="1"/>
        <v>4.8390984601902618E-3</v>
      </c>
      <c r="H60" s="80"/>
    </row>
    <row r="61" spans="1:8" ht="30" x14ac:dyDescent="0.25">
      <c r="A61" s="108" t="s">
        <v>338</v>
      </c>
      <c r="B61" s="108" t="s">
        <v>110</v>
      </c>
      <c r="C61" s="115" t="s">
        <v>111</v>
      </c>
      <c r="D61" s="108" t="s">
        <v>331</v>
      </c>
      <c r="E61" s="5">
        <v>15000</v>
      </c>
      <c r="F61" s="6">
        <v>15287850</v>
      </c>
      <c r="G61" s="7">
        <f t="shared" si="1"/>
        <v>5.0099455724216275E-3</v>
      </c>
      <c r="H61" s="80"/>
    </row>
    <row r="62" spans="1:8" x14ac:dyDescent="0.25">
      <c r="A62" s="108" t="s">
        <v>332</v>
      </c>
      <c r="B62" s="108" t="s">
        <v>141</v>
      </c>
      <c r="C62" s="129" t="s">
        <v>142</v>
      </c>
      <c r="D62" s="108" t="s">
        <v>333</v>
      </c>
      <c r="E62" s="5">
        <v>18000</v>
      </c>
      <c r="F62" s="6">
        <v>17814960</v>
      </c>
      <c r="G62" s="7">
        <f t="shared" si="1"/>
        <v>5.8380988808019703E-3</v>
      </c>
      <c r="H62" s="80"/>
    </row>
    <row r="63" spans="1:8" ht="30" x14ac:dyDescent="0.25">
      <c r="A63" s="108" t="s">
        <v>352</v>
      </c>
      <c r="B63" s="108" t="s">
        <v>129</v>
      </c>
      <c r="C63" s="124" t="s">
        <v>130</v>
      </c>
      <c r="D63" s="108" t="s">
        <v>351</v>
      </c>
      <c r="E63" s="5">
        <v>20000</v>
      </c>
      <c r="F63" s="6">
        <v>19376000</v>
      </c>
      <c r="G63" s="7">
        <f t="shared" si="1"/>
        <v>6.349663648664885E-3</v>
      </c>
      <c r="H63" s="80"/>
    </row>
    <row r="64" spans="1:8" x14ac:dyDescent="0.25">
      <c r="A64" s="108" t="s">
        <v>349</v>
      </c>
      <c r="B64" s="108" t="s">
        <v>348</v>
      </c>
      <c r="C64" s="8" t="s">
        <v>350</v>
      </c>
      <c r="D64" s="108" t="s">
        <v>347</v>
      </c>
      <c r="E64" s="32">
        <v>9997</v>
      </c>
      <c r="F64" s="6">
        <v>10168148.640000001</v>
      </c>
      <c r="G64" s="7">
        <f t="shared" si="1"/>
        <v>3.3321802123053926E-3</v>
      </c>
      <c r="H64" s="80"/>
    </row>
    <row r="65" spans="1:8" x14ac:dyDescent="0.25">
      <c r="A65" s="108" t="s">
        <v>346</v>
      </c>
      <c r="B65" s="108" t="s">
        <v>310</v>
      </c>
      <c r="C65" s="8" t="s">
        <v>309</v>
      </c>
      <c r="D65" s="108" t="s">
        <v>345</v>
      </c>
      <c r="E65" s="5">
        <v>10000</v>
      </c>
      <c r="F65" s="6">
        <v>9966400</v>
      </c>
      <c r="G65" s="7">
        <f t="shared" si="1"/>
        <v>3.266065637286009E-3</v>
      </c>
      <c r="H65" s="80"/>
    </row>
    <row r="66" spans="1:8" ht="30" x14ac:dyDescent="0.25">
      <c r="A66" s="108" t="s">
        <v>367</v>
      </c>
      <c r="B66" s="108" t="s">
        <v>236</v>
      </c>
      <c r="C66" s="115" t="s">
        <v>140</v>
      </c>
      <c r="D66" s="108" t="s">
        <v>366</v>
      </c>
      <c r="E66" s="5">
        <v>14500</v>
      </c>
      <c r="F66" s="6">
        <v>13608250</v>
      </c>
      <c r="G66" s="7">
        <f t="shared" si="1"/>
        <v>4.4595277842146945E-3</v>
      </c>
      <c r="H66" s="80"/>
    </row>
    <row r="67" spans="1:8" ht="30" x14ac:dyDescent="0.25">
      <c r="A67" s="118" t="s">
        <v>361</v>
      </c>
      <c r="B67" s="118" t="s">
        <v>98</v>
      </c>
      <c r="C67" s="129" t="s">
        <v>99</v>
      </c>
      <c r="D67" s="118" t="s">
        <v>360</v>
      </c>
      <c r="E67" s="5">
        <v>65543</v>
      </c>
      <c r="F67" s="6">
        <v>65643280.789999999</v>
      </c>
      <c r="G67" s="7">
        <f t="shared" si="1"/>
        <v>2.1511806038984563E-2</v>
      </c>
      <c r="H67" s="80"/>
    </row>
    <row r="68" spans="1:8" x14ac:dyDescent="0.25">
      <c r="A68" s="108" t="s">
        <v>369</v>
      </c>
      <c r="B68" s="108" t="s">
        <v>114</v>
      </c>
      <c r="C68" s="129" t="s">
        <v>115</v>
      </c>
      <c r="D68" s="108" t="s">
        <v>368</v>
      </c>
      <c r="E68" s="5">
        <v>8709</v>
      </c>
      <c r="F68" s="6">
        <v>8895024.2400000002</v>
      </c>
      <c r="G68" s="7">
        <f t="shared" si="1"/>
        <v>2.9149675924195393E-3</v>
      </c>
      <c r="H68" s="80"/>
    </row>
    <row r="69" spans="1:8" ht="30" x14ac:dyDescent="0.25">
      <c r="A69" s="108" t="s">
        <v>471</v>
      </c>
      <c r="B69" s="108" t="s">
        <v>95</v>
      </c>
      <c r="C69" s="124" t="s">
        <v>96</v>
      </c>
      <c r="D69" s="130" t="s">
        <v>470</v>
      </c>
      <c r="E69" s="5">
        <v>1178</v>
      </c>
      <c r="F69" s="6">
        <v>1186375.58</v>
      </c>
      <c r="G69" s="7">
        <f t="shared" ref="G69:G100" si="2">F69/$F$275</f>
        <v>3.8878436694827204E-4</v>
      </c>
      <c r="H69" s="80"/>
    </row>
    <row r="70" spans="1:8" x14ac:dyDescent="0.25">
      <c r="A70" s="108" t="s">
        <v>374</v>
      </c>
      <c r="B70" s="108" t="s">
        <v>146</v>
      </c>
      <c r="C70" s="118" t="s">
        <v>147</v>
      </c>
      <c r="D70" s="108" t="s">
        <v>370</v>
      </c>
      <c r="E70" s="5">
        <v>10200</v>
      </c>
      <c r="F70" s="6">
        <v>10100550</v>
      </c>
      <c r="G70" s="7">
        <f t="shared" si="2"/>
        <v>3.3100276200723629E-3</v>
      </c>
      <c r="H70" s="80"/>
    </row>
    <row r="71" spans="1:8" ht="30" x14ac:dyDescent="0.25">
      <c r="A71" s="121" t="s">
        <v>383</v>
      </c>
      <c r="B71" s="121" t="s">
        <v>236</v>
      </c>
      <c r="C71" s="121" t="s">
        <v>140</v>
      </c>
      <c r="D71" s="121" t="s">
        <v>382</v>
      </c>
      <c r="E71" s="5">
        <v>30000</v>
      </c>
      <c r="F71" s="6">
        <v>27948300</v>
      </c>
      <c r="G71" s="7">
        <f t="shared" si="2"/>
        <v>9.1588720350939713E-3</v>
      </c>
      <c r="H71" s="80"/>
    </row>
    <row r="72" spans="1:8" ht="30" x14ac:dyDescent="0.25">
      <c r="A72" s="124" t="s">
        <v>387</v>
      </c>
      <c r="B72" s="124" t="s">
        <v>236</v>
      </c>
      <c r="C72" s="124" t="s">
        <v>140</v>
      </c>
      <c r="D72" s="129" t="s">
        <v>386</v>
      </c>
      <c r="E72" s="5">
        <v>7000</v>
      </c>
      <c r="F72" s="6">
        <v>6665890</v>
      </c>
      <c r="G72" s="7">
        <f t="shared" si="2"/>
        <v>2.1844632235238836E-3</v>
      </c>
      <c r="H72" s="80"/>
    </row>
    <row r="73" spans="1:8" x14ac:dyDescent="0.25">
      <c r="A73" s="108" t="s">
        <v>431</v>
      </c>
      <c r="B73" s="108" t="s">
        <v>146</v>
      </c>
      <c r="C73" s="115" t="s">
        <v>147</v>
      </c>
      <c r="D73" s="108" t="s">
        <v>423</v>
      </c>
      <c r="E73" s="5">
        <v>19216</v>
      </c>
      <c r="F73" s="6">
        <v>19741173.280000001</v>
      </c>
      <c r="G73" s="7">
        <f t="shared" si="2"/>
        <v>6.4693337302854327E-3</v>
      </c>
      <c r="H73" s="80"/>
    </row>
    <row r="74" spans="1:8" x14ac:dyDescent="0.25">
      <c r="A74" s="121" t="s">
        <v>391</v>
      </c>
      <c r="B74" s="121" t="s">
        <v>118</v>
      </c>
      <c r="C74" s="121" t="s">
        <v>119</v>
      </c>
      <c r="D74" s="124" t="s">
        <v>390</v>
      </c>
      <c r="E74" s="5">
        <v>1019</v>
      </c>
      <c r="F74" s="6">
        <v>1013405.69</v>
      </c>
      <c r="G74" s="7">
        <f t="shared" si="2"/>
        <v>3.3210080879145102E-4</v>
      </c>
      <c r="H74" s="80"/>
    </row>
    <row r="75" spans="1:8" x14ac:dyDescent="0.25">
      <c r="A75" s="108" t="s">
        <v>394</v>
      </c>
      <c r="B75" s="108" t="s">
        <v>127</v>
      </c>
      <c r="C75" s="115" t="s">
        <v>128</v>
      </c>
      <c r="D75" s="121" t="s">
        <v>393</v>
      </c>
      <c r="E75" s="5">
        <v>5388</v>
      </c>
      <c r="F75" s="6">
        <v>5533529.8799999999</v>
      </c>
      <c r="G75" s="7">
        <f t="shared" si="2"/>
        <v>1.8133801366554997E-3</v>
      </c>
      <c r="H75" s="80"/>
    </row>
    <row r="76" spans="1:8" x14ac:dyDescent="0.25">
      <c r="A76" s="108" t="s">
        <v>519</v>
      </c>
      <c r="B76" s="108" t="s">
        <v>83</v>
      </c>
      <c r="C76" s="108" t="s">
        <v>84</v>
      </c>
      <c r="D76" s="108" t="s">
        <v>516</v>
      </c>
      <c r="E76" s="5">
        <v>130652</v>
      </c>
      <c r="F76" s="6">
        <v>113246540.56</v>
      </c>
      <c r="G76" s="7">
        <f t="shared" si="2"/>
        <v>3.7111758976614652E-2</v>
      </c>
      <c r="H76" s="80"/>
    </row>
    <row r="77" spans="1:8" x14ac:dyDescent="0.25">
      <c r="A77" s="108" t="s">
        <v>518</v>
      </c>
      <c r="B77" s="108" t="s">
        <v>83</v>
      </c>
      <c r="C77" s="108" t="s">
        <v>84</v>
      </c>
      <c r="D77" s="118" t="s">
        <v>500</v>
      </c>
      <c r="E77" s="5">
        <v>382594</v>
      </c>
      <c r="F77" s="6">
        <v>346863546.33999997</v>
      </c>
      <c r="G77" s="7">
        <f t="shared" si="2"/>
        <v>0.11366984162066915</v>
      </c>
      <c r="H77" s="80"/>
    </row>
    <row r="78" spans="1:8" x14ac:dyDescent="0.25">
      <c r="A78" s="108" t="s">
        <v>534</v>
      </c>
      <c r="B78" s="108" t="s">
        <v>83</v>
      </c>
      <c r="C78" s="108" t="s">
        <v>84</v>
      </c>
      <c r="D78" s="108" t="s">
        <v>533</v>
      </c>
      <c r="E78" s="5">
        <v>56250</v>
      </c>
      <c r="F78" s="6">
        <v>51981750</v>
      </c>
      <c r="G78" s="7">
        <f t="shared" si="2"/>
        <v>1.7034817731677636E-2</v>
      </c>
      <c r="H78" s="80"/>
    </row>
    <row r="79" spans="1:8" x14ac:dyDescent="0.25">
      <c r="A79" s="118" t="s">
        <v>517</v>
      </c>
      <c r="B79" s="118" t="s">
        <v>83</v>
      </c>
      <c r="C79" s="118" t="s">
        <v>84</v>
      </c>
      <c r="D79" s="118" t="s">
        <v>515</v>
      </c>
      <c r="E79" s="5">
        <v>74900</v>
      </c>
      <c r="F79" s="6">
        <v>67618971</v>
      </c>
      <c r="G79" s="7">
        <f t="shared" si="2"/>
        <v>2.2159254857495099E-2</v>
      </c>
      <c r="H79" s="80"/>
    </row>
    <row r="80" spans="1:8" x14ac:dyDescent="0.25">
      <c r="A80" s="108" t="s">
        <v>399</v>
      </c>
      <c r="B80" s="108" t="s">
        <v>127</v>
      </c>
      <c r="C80" s="108" t="s">
        <v>128</v>
      </c>
      <c r="D80" s="108" t="s">
        <v>398</v>
      </c>
      <c r="E80" s="5">
        <v>10000</v>
      </c>
      <c r="F80" s="6">
        <v>10170900</v>
      </c>
      <c r="G80" s="7">
        <f t="shared" si="2"/>
        <v>3.3330818540568577E-3</v>
      </c>
      <c r="H80" s="80"/>
    </row>
    <row r="81" spans="1:8" x14ac:dyDescent="0.25">
      <c r="A81" s="108" t="s">
        <v>401</v>
      </c>
      <c r="B81" s="108" t="s">
        <v>89</v>
      </c>
      <c r="C81" s="8" t="s">
        <v>90</v>
      </c>
      <c r="D81" s="108" t="s">
        <v>400</v>
      </c>
      <c r="E81" s="5">
        <v>20000</v>
      </c>
      <c r="F81" s="6">
        <v>20035600</v>
      </c>
      <c r="G81" s="7">
        <f t="shared" si="2"/>
        <v>6.5658196221712508E-3</v>
      </c>
      <c r="H81" s="80"/>
    </row>
    <row r="82" spans="1:8" x14ac:dyDescent="0.25">
      <c r="A82" s="108" t="s">
        <v>454</v>
      </c>
      <c r="B82" s="108" t="s">
        <v>127</v>
      </c>
      <c r="C82" s="115" t="s">
        <v>128</v>
      </c>
      <c r="D82" s="108" t="s">
        <v>453</v>
      </c>
      <c r="E82" s="5">
        <v>117</v>
      </c>
      <c r="F82" s="6">
        <v>118976.13</v>
      </c>
      <c r="G82" s="7">
        <f t="shared" si="2"/>
        <v>3.8989389333186813E-5</v>
      </c>
      <c r="H82" s="80"/>
    </row>
    <row r="83" spans="1:8" ht="30" x14ac:dyDescent="0.25">
      <c r="A83" s="108" t="s">
        <v>410</v>
      </c>
      <c r="B83" s="108" t="s">
        <v>411</v>
      </c>
      <c r="C83" s="8" t="s">
        <v>412</v>
      </c>
      <c r="D83" s="108" t="s">
        <v>409</v>
      </c>
      <c r="E83" s="32">
        <v>15725</v>
      </c>
      <c r="F83" s="6">
        <v>15205760.5</v>
      </c>
      <c r="G83" s="7">
        <f t="shared" si="2"/>
        <v>4.9830442143452922E-3</v>
      </c>
      <c r="H83" s="80"/>
    </row>
    <row r="84" spans="1:8" x14ac:dyDescent="0.25">
      <c r="A84" s="115" t="s">
        <v>418</v>
      </c>
      <c r="B84" s="115" t="s">
        <v>419</v>
      </c>
      <c r="C84" s="8" t="s">
        <v>420</v>
      </c>
      <c r="D84" s="115" t="s">
        <v>417</v>
      </c>
      <c r="E84" s="5">
        <v>10000</v>
      </c>
      <c r="F84" s="6">
        <v>10058200</v>
      </c>
      <c r="G84" s="7">
        <f t="shared" si="2"/>
        <v>3.2961492006090597E-3</v>
      </c>
      <c r="H84" s="80"/>
    </row>
    <row r="85" spans="1:8" ht="30" x14ac:dyDescent="0.25">
      <c r="A85" s="108" t="s">
        <v>430</v>
      </c>
      <c r="B85" s="108" t="s">
        <v>95</v>
      </c>
      <c r="C85" s="108" t="s">
        <v>96</v>
      </c>
      <c r="D85" s="130" t="s">
        <v>426</v>
      </c>
      <c r="E85" s="5">
        <v>10000</v>
      </c>
      <c r="F85" s="6">
        <v>10392600</v>
      </c>
      <c r="G85" s="7">
        <f t="shared" si="2"/>
        <v>3.4057346426050101E-3</v>
      </c>
      <c r="H85" s="80"/>
    </row>
    <row r="86" spans="1:8" ht="30" x14ac:dyDescent="0.25">
      <c r="A86" s="108" t="s">
        <v>428</v>
      </c>
      <c r="B86" s="108" t="s">
        <v>432</v>
      </c>
      <c r="C86" s="8" t="s">
        <v>356</v>
      </c>
      <c r="D86" s="115" t="s">
        <v>427</v>
      </c>
      <c r="E86" s="5">
        <v>51840</v>
      </c>
      <c r="F86" s="6">
        <v>52551244.799999997</v>
      </c>
      <c r="G86" s="7">
        <f t="shared" si="2"/>
        <v>1.7221445540805611E-2</v>
      </c>
      <c r="H86" s="80"/>
    </row>
    <row r="87" spans="1:8" x14ac:dyDescent="0.25">
      <c r="A87" s="108" t="s">
        <v>437</v>
      </c>
      <c r="B87" s="108" t="s">
        <v>118</v>
      </c>
      <c r="C87" s="129" t="s">
        <v>119</v>
      </c>
      <c r="D87" s="108" t="s">
        <v>436</v>
      </c>
      <c r="E87" s="5">
        <v>220</v>
      </c>
      <c r="F87" s="6">
        <v>225469.2</v>
      </c>
      <c r="G87" s="7">
        <f t="shared" si="2"/>
        <v>7.3887984265769643E-5</v>
      </c>
      <c r="H87" s="80"/>
    </row>
    <row r="88" spans="1:8" ht="30" x14ac:dyDescent="0.25">
      <c r="A88" s="108" t="s">
        <v>438</v>
      </c>
      <c r="B88" s="108" t="s">
        <v>439</v>
      </c>
      <c r="C88" s="8" t="s">
        <v>138</v>
      </c>
      <c r="D88" s="129" t="s">
        <v>434</v>
      </c>
      <c r="E88" s="5">
        <v>18417</v>
      </c>
      <c r="F88" s="6">
        <v>18340937.789999999</v>
      </c>
      <c r="G88" s="7">
        <f t="shared" si="2"/>
        <v>6.0104658323486305E-3</v>
      </c>
      <c r="H88" s="80"/>
    </row>
    <row r="89" spans="1:8" x14ac:dyDescent="0.25">
      <c r="A89" s="108" t="s">
        <v>440</v>
      </c>
      <c r="B89" s="108" t="s">
        <v>127</v>
      </c>
      <c r="C89" s="129" t="s">
        <v>128</v>
      </c>
      <c r="D89" s="108" t="s">
        <v>441</v>
      </c>
      <c r="E89" s="5">
        <v>2999</v>
      </c>
      <c r="F89" s="6">
        <v>3121537.79</v>
      </c>
      <c r="G89" s="7">
        <f t="shared" si="2"/>
        <v>1.0229518493547027E-3</v>
      </c>
      <c r="H89" s="80"/>
    </row>
    <row r="90" spans="1:8" x14ac:dyDescent="0.25">
      <c r="A90" s="108" t="s">
        <v>443</v>
      </c>
      <c r="B90" s="108" t="s">
        <v>114</v>
      </c>
      <c r="C90" s="121" t="s">
        <v>115</v>
      </c>
      <c r="D90" s="124" t="s">
        <v>442</v>
      </c>
      <c r="E90" s="5">
        <v>1041</v>
      </c>
      <c r="F90" s="6">
        <v>1043925.21</v>
      </c>
      <c r="G90" s="7">
        <f t="shared" si="2"/>
        <v>3.421022893198728E-4</v>
      </c>
      <c r="H90" s="80"/>
    </row>
    <row r="91" spans="1:8" x14ac:dyDescent="0.25">
      <c r="A91" s="108" t="s">
        <v>473</v>
      </c>
      <c r="B91" s="108" t="s">
        <v>89</v>
      </c>
      <c r="C91" s="8" t="s">
        <v>90</v>
      </c>
      <c r="D91" s="121" t="s">
        <v>472</v>
      </c>
      <c r="E91" s="5">
        <v>798</v>
      </c>
      <c r="F91" s="6">
        <v>804503.7</v>
      </c>
      <c r="G91" s="7">
        <f t="shared" si="2"/>
        <v>2.6364202617188272E-4</v>
      </c>
      <c r="H91" s="80"/>
    </row>
    <row r="92" spans="1:8" ht="30" x14ac:dyDescent="0.25">
      <c r="A92" s="115" t="s">
        <v>455</v>
      </c>
      <c r="B92" s="115" t="s">
        <v>448</v>
      </c>
      <c r="C92" s="8" t="s">
        <v>449</v>
      </c>
      <c r="D92" s="115" t="s">
        <v>445</v>
      </c>
      <c r="E92" s="5">
        <v>10750</v>
      </c>
      <c r="F92" s="6">
        <v>10754407.5</v>
      </c>
      <c r="G92" s="7">
        <f t="shared" si="2"/>
        <v>3.5243017323327314E-3</v>
      </c>
      <c r="H92" s="80"/>
    </row>
    <row r="93" spans="1:8" x14ac:dyDescent="0.25">
      <c r="A93" s="108" t="s">
        <v>450</v>
      </c>
      <c r="B93" s="108" t="s">
        <v>127</v>
      </c>
      <c r="C93" s="124" t="s">
        <v>128</v>
      </c>
      <c r="D93" s="108" t="s">
        <v>446</v>
      </c>
      <c r="E93" s="5">
        <v>10000</v>
      </c>
      <c r="F93" s="6">
        <v>10036400</v>
      </c>
      <c r="G93" s="7">
        <f t="shared" si="2"/>
        <v>3.2890051735889889E-3</v>
      </c>
      <c r="H93" s="80"/>
    </row>
    <row r="94" spans="1:8" x14ac:dyDescent="0.25">
      <c r="A94" s="124" t="s">
        <v>456</v>
      </c>
      <c r="B94" s="124" t="s">
        <v>452</v>
      </c>
      <c r="C94" s="8" t="s">
        <v>328</v>
      </c>
      <c r="D94" s="124" t="s">
        <v>451</v>
      </c>
      <c r="E94" s="5">
        <v>6000</v>
      </c>
      <c r="F94" s="6">
        <v>6053100</v>
      </c>
      <c r="G94" s="7">
        <f t="shared" si="2"/>
        <v>1.9836472456509812E-3</v>
      </c>
      <c r="H94" s="80"/>
    </row>
    <row r="95" spans="1:8" ht="30" x14ac:dyDescent="0.25">
      <c r="A95" s="108" t="s">
        <v>459</v>
      </c>
      <c r="B95" s="108" t="s">
        <v>98</v>
      </c>
      <c r="C95" s="129" t="s">
        <v>99</v>
      </c>
      <c r="D95" s="118" t="s">
        <v>458</v>
      </c>
      <c r="E95" s="5">
        <v>12995</v>
      </c>
      <c r="F95" s="6">
        <v>13197462.1</v>
      </c>
      <c r="G95" s="7">
        <f t="shared" si="2"/>
        <v>4.3249094421450524E-3</v>
      </c>
      <c r="H95" s="80"/>
    </row>
    <row r="96" spans="1:8" x14ac:dyDescent="0.25">
      <c r="A96" s="108" t="s">
        <v>461</v>
      </c>
      <c r="B96" s="108" t="s">
        <v>317</v>
      </c>
      <c r="C96" s="8" t="s">
        <v>318</v>
      </c>
      <c r="D96" s="108" t="s">
        <v>460</v>
      </c>
      <c r="E96" s="32">
        <v>6000</v>
      </c>
      <c r="F96" s="6">
        <v>5707860</v>
      </c>
      <c r="G96" s="7">
        <f t="shared" si="2"/>
        <v>1.8705094526046836E-3</v>
      </c>
      <c r="H96" s="80"/>
    </row>
    <row r="97" spans="1:8" x14ac:dyDescent="0.25">
      <c r="A97" s="108" t="s">
        <v>464</v>
      </c>
      <c r="B97" s="108" t="s">
        <v>463</v>
      </c>
      <c r="C97" s="8" t="s">
        <v>465</v>
      </c>
      <c r="D97" s="108" t="s">
        <v>462</v>
      </c>
      <c r="E97" s="5">
        <v>15900</v>
      </c>
      <c r="F97" s="6">
        <v>15941976</v>
      </c>
      <c r="G97" s="7">
        <f t="shared" si="2"/>
        <v>5.2243076741891013E-3</v>
      </c>
      <c r="H97" s="80"/>
    </row>
    <row r="98" spans="1:8" x14ac:dyDescent="0.25">
      <c r="A98" s="108" t="s">
        <v>467</v>
      </c>
      <c r="B98" s="108" t="s">
        <v>133</v>
      </c>
      <c r="C98" s="124" t="s">
        <v>134</v>
      </c>
      <c r="D98" s="108" t="s">
        <v>466</v>
      </c>
      <c r="E98" s="5">
        <v>21000</v>
      </c>
      <c r="F98" s="6">
        <v>21210630</v>
      </c>
      <c r="G98" s="7">
        <f t="shared" si="2"/>
        <v>6.9508859556296895E-3</v>
      </c>
      <c r="H98" s="80"/>
    </row>
    <row r="99" spans="1:8" ht="30" x14ac:dyDescent="0.25">
      <c r="A99" s="108" t="s">
        <v>480</v>
      </c>
      <c r="B99" s="108" t="s">
        <v>439</v>
      </c>
      <c r="C99" s="8" t="s">
        <v>138</v>
      </c>
      <c r="D99" s="108" t="s">
        <v>474</v>
      </c>
      <c r="E99" s="5">
        <v>10000</v>
      </c>
      <c r="F99" s="6">
        <v>10060000</v>
      </c>
      <c r="G99" s="7">
        <f t="shared" si="2"/>
        <v>3.2967390743997077E-3</v>
      </c>
      <c r="H99" s="80"/>
    </row>
    <row r="100" spans="1:8" ht="30" x14ac:dyDescent="0.25">
      <c r="A100" s="108" t="s">
        <v>477</v>
      </c>
      <c r="B100" s="108" t="s">
        <v>129</v>
      </c>
      <c r="C100" s="8" t="s">
        <v>130</v>
      </c>
      <c r="D100" s="108" t="s">
        <v>476</v>
      </c>
      <c r="E100" s="5">
        <v>18857</v>
      </c>
      <c r="F100" s="6">
        <v>19187186.07</v>
      </c>
      <c r="G100" s="7">
        <f t="shared" si="2"/>
        <v>6.2877878772114081E-3</v>
      </c>
      <c r="H100" s="80"/>
    </row>
    <row r="101" spans="1:8" x14ac:dyDescent="0.25">
      <c r="A101" s="108" t="s">
        <v>670</v>
      </c>
      <c r="B101" s="108" t="s">
        <v>83</v>
      </c>
      <c r="C101" s="8" t="s">
        <v>84</v>
      </c>
      <c r="D101" s="108" t="s">
        <v>669</v>
      </c>
      <c r="E101" s="32">
        <v>246</v>
      </c>
      <c r="F101" s="6">
        <v>25014960.670000002</v>
      </c>
      <c r="G101" s="7">
        <f t="shared" ref="G101:G132" si="3">F101/$F$275</f>
        <v>8.1975942629583399E-3</v>
      </c>
      <c r="H101" s="80"/>
    </row>
    <row r="102" spans="1:8" x14ac:dyDescent="0.25">
      <c r="A102" s="108" t="s">
        <v>487</v>
      </c>
      <c r="B102" s="108" t="s">
        <v>496</v>
      </c>
      <c r="C102" s="8" t="s">
        <v>497</v>
      </c>
      <c r="D102" s="108" t="s">
        <v>488</v>
      </c>
      <c r="E102" s="5">
        <v>10141</v>
      </c>
      <c r="F102" s="6">
        <v>10491878.6</v>
      </c>
      <c r="G102" s="7">
        <f t="shared" si="3"/>
        <v>3.4382690004451395E-3</v>
      </c>
      <c r="H102" s="80"/>
    </row>
    <row r="103" spans="1:8" x14ac:dyDescent="0.25">
      <c r="A103" s="108" t="s">
        <v>654</v>
      </c>
      <c r="B103" s="108" t="s">
        <v>104</v>
      </c>
      <c r="C103" s="133" t="s">
        <v>105</v>
      </c>
      <c r="D103" s="108" t="s">
        <v>653</v>
      </c>
      <c r="E103" s="5">
        <v>5150</v>
      </c>
      <c r="F103" s="6">
        <v>5275299.5</v>
      </c>
      <c r="G103" s="7">
        <f t="shared" si="3"/>
        <v>1.7287560627048948E-3</v>
      </c>
      <c r="H103" s="80"/>
    </row>
    <row r="104" spans="1:8" ht="30" x14ac:dyDescent="0.25">
      <c r="A104" s="129" t="s">
        <v>498</v>
      </c>
      <c r="B104" s="129" t="s">
        <v>432</v>
      </c>
      <c r="C104" s="8" t="s">
        <v>499</v>
      </c>
      <c r="D104" s="129" t="s">
        <v>490</v>
      </c>
      <c r="E104" s="5">
        <v>21000</v>
      </c>
      <c r="F104" s="6">
        <v>23253720</v>
      </c>
      <c r="G104" s="7">
        <f t="shared" si="3"/>
        <v>7.6204222017047692E-3</v>
      </c>
      <c r="H104" s="80"/>
    </row>
    <row r="105" spans="1:8" x14ac:dyDescent="0.25">
      <c r="A105" s="108" t="s">
        <v>514</v>
      </c>
      <c r="B105" s="108" t="s">
        <v>127</v>
      </c>
      <c r="C105" s="133" t="s">
        <v>128</v>
      </c>
      <c r="D105" s="108" t="s">
        <v>513</v>
      </c>
      <c r="E105" s="5">
        <v>16000</v>
      </c>
      <c r="F105" s="6">
        <v>16835200</v>
      </c>
      <c r="G105" s="7">
        <f t="shared" si="3"/>
        <v>5.5170240223990025E-3</v>
      </c>
      <c r="H105" s="80"/>
    </row>
    <row r="106" spans="1:8" ht="31.5" customHeight="1" x14ac:dyDescent="0.25">
      <c r="A106" s="133" t="s">
        <v>525</v>
      </c>
      <c r="B106" s="133" t="s">
        <v>439</v>
      </c>
      <c r="C106" s="8" t="s">
        <v>138</v>
      </c>
      <c r="D106" s="133" t="s">
        <v>511</v>
      </c>
      <c r="E106" s="5">
        <v>14691</v>
      </c>
      <c r="F106" s="6">
        <v>15364141.619999999</v>
      </c>
      <c r="G106" s="7">
        <f t="shared" si="3"/>
        <v>5.0349469208016721E-3</v>
      </c>
      <c r="H106" s="80"/>
    </row>
    <row r="107" spans="1:8" ht="30" x14ac:dyDescent="0.25">
      <c r="A107" s="133" t="s">
        <v>510</v>
      </c>
      <c r="B107" s="133" t="s">
        <v>411</v>
      </c>
      <c r="C107" s="8" t="s">
        <v>412</v>
      </c>
      <c r="D107" s="133" t="s">
        <v>509</v>
      </c>
      <c r="E107" s="32">
        <v>30000</v>
      </c>
      <c r="F107" s="6">
        <v>31953000</v>
      </c>
      <c r="G107" s="7">
        <f t="shared" si="3"/>
        <v>1.0471242906987461E-2</v>
      </c>
      <c r="H107" s="80"/>
    </row>
    <row r="108" spans="1:8" x14ac:dyDescent="0.25">
      <c r="A108" s="127" t="s">
        <v>508</v>
      </c>
      <c r="B108" s="127" t="s">
        <v>146</v>
      </c>
      <c r="C108" s="8" t="s">
        <v>147</v>
      </c>
      <c r="D108" s="127" t="s">
        <v>507</v>
      </c>
      <c r="E108" s="5">
        <v>34800</v>
      </c>
      <c r="F108" s="6">
        <v>36130228.259999998</v>
      </c>
      <c r="G108" s="7">
        <f t="shared" si="3"/>
        <v>1.1840152611503237E-2</v>
      </c>
      <c r="H108" s="80"/>
    </row>
    <row r="109" spans="1:8" x14ac:dyDescent="0.25">
      <c r="A109" s="108" t="s">
        <v>506</v>
      </c>
      <c r="B109" s="108" t="s">
        <v>463</v>
      </c>
      <c r="C109" s="8" t="s">
        <v>465</v>
      </c>
      <c r="D109" s="108" t="s">
        <v>505</v>
      </c>
      <c r="E109" s="5">
        <v>3700</v>
      </c>
      <c r="F109" s="6">
        <v>3875750</v>
      </c>
      <c r="G109" s="7">
        <f t="shared" si="3"/>
        <v>1.270112968946786E-3</v>
      </c>
      <c r="H109" s="80"/>
    </row>
    <row r="110" spans="1:8" x14ac:dyDescent="0.25">
      <c r="A110" s="108" t="s">
        <v>527</v>
      </c>
      <c r="B110" s="108" t="s">
        <v>118</v>
      </c>
      <c r="C110" s="133" t="s">
        <v>119</v>
      </c>
      <c r="D110" s="108" t="s">
        <v>526</v>
      </c>
      <c r="E110" s="5">
        <v>20955</v>
      </c>
      <c r="F110" s="6">
        <v>21957277.649999999</v>
      </c>
      <c r="G110" s="7">
        <f t="shared" si="3"/>
        <v>7.1955681109541142E-3</v>
      </c>
      <c r="H110" s="80"/>
    </row>
    <row r="111" spans="1:8" ht="30" x14ac:dyDescent="0.25">
      <c r="A111" s="133" t="s">
        <v>502</v>
      </c>
      <c r="B111" s="133" t="s">
        <v>98</v>
      </c>
      <c r="C111" s="133" t="s">
        <v>99</v>
      </c>
      <c r="D111" s="133" t="s">
        <v>501</v>
      </c>
      <c r="E111" s="5">
        <v>12000</v>
      </c>
      <c r="F111" s="6">
        <v>13340880</v>
      </c>
      <c r="G111" s="7">
        <f t="shared" si="3"/>
        <v>4.3719085867671547E-3</v>
      </c>
      <c r="H111" s="80"/>
    </row>
    <row r="112" spans="1:8" ht="30" x14ac:dyDescent="0.25">
      <c r="A112" s="124" t="s">
        <v>532</v>
      </c>
      <c r="B112" s="124" t="s">
        <v>236</v>
      </c>
      <c r="C112" s="129" t="s">
        <v>140</v>
      </c>
      <c r="D112" s="124" t="s">
        <v>531</v>
      </c>
      <c r="E112" s="5">
        <v>5000</v>
      </c>
      <c r="F112" s="6">
        <v>5275900</v>
      </c>
      <c r="G112" s="7">
        <f t="shared" si="3"/>
        <v>1.7289528511556082E-3</v>
      </c>
      <c r="H112" s="80"/>
    </row>
    <row r="113" spans="1:8" ht="30" x14ac:dyDescent="0.25">
      <c r="A113" s="121" t="s">
        <v>545</v>
      </c>
      <c r="B113" s="121" t="s">
        <v>98</v>
      </c>
      <c r="C113" s="129" t="s">
        <v>99</v>
      </c>
      <c r="D113" s="121" t="s">
        <v>544</v>
      </c>
      <c r="E113" s="5">
        <v>5487</v>
      </c>
      <c r="F113" s="6">
        <v>6056331.1200000001</v>
      </c>
      <c r="G113" s="7">
        <f t="shared" si="3"/>
        <v>1.984706108430114E-3</v>
      </c>
      <c r="H113" s="80"/>
    </row>
    <row r="114" spans="1:8" x14ac:dyDescent="0.25">
      <c r="A114" s="133" t="s">
        <v>543</v>
      </c>
      <c r="B114" s="133" t="s">
        <v>118</v>
      </c>
      <c r="C114" s="133" t="s">
        <v>119</v>
      </c>
      <c r="D114" s="133" t="s">
        <v>542</v>
      </c>
      <c r="E114" s="5">
        <v>11365</v>
      </c>
      <c r="F114" s="6">
        <v>11789710.050000001</v>
      </c>
      <c r="G114" s="7">
        <f t="shared" si="3"/>
        <v>3.8635783099083437E-3</v>
      </c>
      <c r="H114" s="80"/>
    </row>
    <row r="115" spans="1:8" ht="30" x14ac:dyDescent="0.25">
      <c r="A115" s="108" t="s">
        <v>539</v>
      </c>
      <c r="B115" s="108" t="s">
        <v>540</v>
      </c>
      <c r="C115" s="8" t="s">
        <v>541</v>
      </c>
      <c r="D115" s="108" t="s">
        <v>538</v>
      </c>
      <c r="E115" s="5">
        <v>2600</v>
      </c>
      <c r="F115" s="6">
        <v>2681016</v>
      </c>
      <c r="G115" s="7">
        <f t="shared" si="3"/>
        <v>8.785894837267204E-4</v>
      </c>
      <c r="H115" s="80"/>
    </row>
    <row r="116" spans="1:8" ht="30" x14ac:dyDescent="0.25">
      <c r="A116" s="127" t="s">
        <v>530</v>
      </c>
      <c r="B116" s="127" t="s">
        <v>98</v>
      </c>
      <c r="C116" s="127" t="s">
        <v>99</v>
      </c>
      <c r="D116" s="127" t="s">
        <v>529</v>
      </c>
      <c r="E116" s="5">
        <v>11500</v>
      </c>
      <c r="F116" s="6">
        <v>12176660</v>
      </c>
      <c r="G116" s="7">
        <f t="shared" si="3"/>
        <v>3.9903847731292191E-3</v>
      </c>
      <c r="H116" s="80"/>
    </row>
    <row r="117" spans="1:8" x14ac:dyDescent="0.25">
      <c r="A117" s="108" t="s">
        <v>561</v>
      </c>
      <c r="B117" s="108" t="s">
        <v>146</v>
      </c>
      <c r="C117" s="127" t="s">
        <v>147</v>
      </c>
      <c r="D117" s="108" t="s">
        <v>560</v>
      </c>
      <c r="E117" s="5">
        <v>8000</v>
      </c>
      <c r="F117" s="6">
        <v>8510080</v>
      </c>
      <c r="G117" s="7">
        <f t="shared" si="3"/>
        <v>2.7888184157323524E-3</v>
      </c>
      <c r="H117" s="80"/>
    </row>
    <row r="118" spans="1:8" ht="30" x14ac:dyDescent="0.25">
      <c r="A118" s="124" t="s">
        <v>559</v>
      </c>
      <c r="B118" s="124" t="s">
        <v>540</v>
      </c>
      <c r="C118" s="8" t="s">
        <v>541</v>
      </c>
      <c r="D118" s="124" t="s">
        <v>558</v>
      </c>
      <c r="E118" s="5">
        <v>6000</v>
      </c>
      <c r="F118" s="6">
        <v>6657900</v>
      </c>
      <c r="G118" s="7">
        <f t="shared" si="3"/>
        <v>2.1818448393087289E-3</v>
      </c>
      <c r="H118" s="80"/>
    </row>
    <row r="119" spans="1:8" x14ac:dyDescent="0.25">
      <c r="A119" s="108" t="s">
        <v>554</v>
      </c>
      <c r="B119" s="108" t="s">
        <v>127</v>
      </c>
      <c r="C119" s="124" t="s">
        <v>128</v>
      </c>
      <c r="D119" s="108" t="s">
        <v>553</v>
      </c>
      <c r="E119" s="5">
        <v>10000</v>
      </c>
      <c r="F119" s="6">
        <v>10337200</v>
      </c>
      <c r="G119" s="7">
        <f t="shared" si="3"/>
        <v>3.3875796381595091E-3</v>
      </c>
      <c r="H119" s="80"/>
    </row>
    <row r="120" spans="1:8" ht="30" x14ac:dyDescent="0.25">
      <c r="A120" s="108" t="s">
        <v>556</v>
      </c>
      <c r="B120" s="108" t="s">
        <v>98</v>
      </c>
      <c r="C120" s="124" t="s">
        <v>99</v>
      </c>
      <c r="D120" s="108" t="s">
        <v>555</v>
      </c>
      <c r="E120" s="5">
        <v>17000</v>
      </c>
      <c r="F120" s="6">
        <v>18206830</v>
      </c>
      <c r="G120" s="7">
        <f t="shared" si="3"/>
        <v>5.9665176821026671E-3</v>
      </c>
      <c r="H120" s="80"/>
    </row>
    <row r="121" spans="1:8" x14ac:dyDescent="0.25">
      <c r="A121" s="108" t="s">
        <v>577</v>
      </c>
      <c r="B121" s="108" t="s">
        <v>114</v>
      </c>
      <c r="C121" s="133" t="s">
        <v>115</v>
      </c>
      <c r="D121" s="108" t="s">
        <v>576</v>
      </c>
      <c r="E121" s="5">
        <v>2950</v>
      </c>
      <c r="F121" s="6">
        <v>3024045</v>
      </c>
      <c r="G121" s="7">
        <f t="shared" si="3"/>
        <v>9.9100271513350552E-4</v>
      </c>
      <c r="H121" s="80"/>
    </row>
    <row r="122" spans="1:8" ht="30" x14ac:dyDescent="0.25">
      <c r="A122" s="108" t="s">
        <v>569</v>
      </c>
      <c r="B122" s="108" t="s">
        <v>129</v>
      </c>
      <c r="C122" s="8" t="s">
        <v>130</v>
      </c>
      <c r="D122" s="108" t="s">
        <v>568</v>
      </c>
      <c r="E122" s="5">
        <v>11478</v>
      </c>
      <c r="F122" s="6">
        <v>12058212.9</v>
      </c>
      <c r="G122" s="7">
        <f t="shared" si="3"/>
        <v>3.9515687509801807E-3</v>
      </c>
      <c r="H122" s="80"/>
    </row>
    <row r="123" spans="1:8" x14ac:dyDescent="0.25">
      <c r="A123" s="108" t="s">
        <v>571</v>
      </c>
      <c r="B123" s="108" t="s">
        <v>118</v>
      </c>
      <c r="C123" s="127" t="s">
        <v>119</v>
      </c>
      <c r="D123" s="108" t="s">
        <v>570</v>
      </c>
      <c r="E123" s="5">
        <v>15000</v>
      </c>
      <c r="F123" s="6">
        <v>15612300</v>
      </c>
      <c r="G123" s="7">
        <f t="shared" si="3"/>
        <v>5.1162703231859398E-3</v>
      </c>
      <c r="H123" s="80"/>
    </row>
    <row r="124" spans="1:8" x14ac:dyDescent="0.25">
      <c r="A124" s="127" t="s">
        <v>588</v>
      </c>
      <c r="B124" s="127" t="s">
        <v>127</v>
      </c>
      <c r="C124" s="129" t="s">
        <v>128</v>
      </c>
      <c r="D124" s="127" t="s">
        <v>587</v>
      </c>
      <c r="E124" s="5">
        <v>2200</v>
      </c>
      <c r="F124" s="6">
        <v>2295898</v>
      </c>
      <c r="G124" s="7">
        <f t="shared" si="3"/>
        <v>7.5238336455627636E-4</v>
      </c>
      <c r="H124" s="80"/>
    </row>
    <row r="125" spans="1:8" ht="30" x14ac:dyDescent="0.25">
      <c r="A125" s="108" t="s">
        <v>595</v>
      </c>
      <c r="B125" s="108" t="s">
        <v>439</v>
      </c>
      <c r="C125" s="8" t="s">
        <v>138</v>
      </c>
      <c r="D125" s="108" t="s">
        <v>580</v>
      </c>
      <c r="E125" s="5">
        <v>30000</v>
      </c>
      <c r="F125" s="6">
        <v>30947400</v>
      </c>
      <c r="G125" s="7">
        <f t="shared" si="3"/>
        <v>1.0141700082612079E-2</v>
      </c>
      <c r="H125" s="80"/>
    </row>
    <row r="126" spans="1:8" ht="30" x14ac:dyDescent="0.25">
      <c r="A126" s="121" t="s">
        <v>583</v>
      </c>
      <c r="B126" s="121" t="s">
        <v>98</v>
      </c>
      <c r="C126" s="121" t="s">
        <v>99</v>
      </c>
      <c r="D126" s="121" t="s">
        <v>582</v>
      </c>
      <c r="E126" s="5">
        <v>26394</v>
      </c>
      <c r="F126" s="6">
        <v>27270280.800000001</v>
      </c>
      <c r="G126" s="7">
        <f t="shared" si="3"/>
        <v>8.9366799486294366E-3</v>
      </c>
      <c r="H126" s="80"/>
    </row>
    <row r="127" spans="1:8" x14ac:dyDescent="0.25">
      <c r="A127" s="115" t="s">
        <v>590</v>
      </c>
      <c r="B127" s="115" t="s">
        <v>104</v>
      </c>
      <c r="C127" s="127" t="s">
        <v>105</v>
      </c>
      <c r="D127" s="115" t="s">
        <v>589</v>
      </c>
      <c r="E127" s="5">
        <v>4000</v>
      </c>
      <c r="F127" s="6">
        <v>4090240</v>
      </c>
      <c r="G127" s="7">
        <f t="shared" si="3"/>
        <v>1.3404029852557317E-3</v>
      </c>
      <c r="H127" s="80"/>
    </row>
    <row r="128" spans="1:8" x14ac:dyDescent="0.25">
      <c r="A128" s="108" t="s">
        <v>592</v>
      </c>
      <c r="B128" s="108" t="s">
        <v>267</v>
      </c>
      <c r="C128" s="8" t="s">
        <v>268</v>
      </c>
      <c r="D128" s="108" t="s">
        <v>591</v>
      </c>
      <c r="E128" s="5">
        <v>6000</v>
      </c>
      <c r="F128" s="6">
        <v>6145560</v>
      </c>
      <c r="G128" s="7">
        <f t="shared" si="3"/>
        <v>2.013947096030603E-3</v>
      </c>
      <c r="H128" s="80"/>
    </row>
    <row r="129" spans="1:8" x14ac:dyDescent="0.25">
      <c r="A129" s="108" t="s">
        <v>625</v>
      </c>
      <c r="B129" s="108" t="s">
        <v>496</v>
      </c>
      <c r="C129" s="8" t="s">
        <v>497</v>
      </c>
      <c r="D129" s="108" t="s">
        <v>624</v>
      </c>
      <c r="E129" s="5">
        <v>8600</v>
      </c>
      <c r="F129" s="6">
        <v>8662608</v>
      </c>
      <c r="G129" s="7">
        <f t="shared" si="3"/>
        <v>2.8388030099212231E-3</v>
      </c>
      <c r="H129" s="80"/>
    </row>
    <row r="130" spans="1:8" ht="30" x14ac:dyDescent="0.25">
      <c r="A130" s="108" t="s">
        <v>617</v>
      </c>
      <c r="B130" s="108" t="s">
        <v>540</v>
      </c>
      <c r="C130" s="8" t="s">
        <v>541</v>
      </c>
      <c r="D130" s="108" t="s">
        <v>603</v>
      </c>
      <c r="E130" s="5">
        <v>18592</v>
      </c>
      <c r="F130" s="6">
        <v>18726606.079999998</v>
      </c>
      <c r="G130" s="7">
        <f t="shared" si="3"/>
        <v>6.1368522857681053E-3</v>
      </c>
      <c r="H130" s="80"/>
    </row>
    <row r="131" spans="1:8" x14ac:dyDescent="0.25">
      <c r="A131" s="108" t="s">
        <v>607</v>
      </c>
      <c r="B131" s="108" t="s">
        <v>618</v>
      </c>
      <c r="C131" s="133" t="s">
        <v>619</v>
      </c>
      <c r="D131" s="108" t="s">
        <v>605</v>
      </c>
      <c r="E131" s="5">
        <v>14820</v>
      </c>
      <c r="F131" s="6">
        <v>15193612.199999999</v>
      </c>
      <c r="G131" s="7">
        <f t="shared" si="3"/>
        <v>4.9790631233614423E-3</v>
      </c>
      <c r="H131" s="80"/>
    </row>
    <row r="132" spans="1:8" ht="30" x14ac:dyDescent="0.25">
      <c r="A132" s="108" t="s">
        <v>679</v>
      </c>
      <c r="B132" s="108" t="s">
        <v>98</v>
      </c>
      <c r="C132" s="133" t="s">
        <v>99</v>
      </c>
      <c r="D132" s="108" t="s">
        <v>678</v>
      </c>
      <c r="E132" s="5">
        <v>5884</v>
      </c>
      <c r="F132" s="6">
        <v>5816216.3200000003</v>
      </c>
      <c r="G132" s="7">
        <f t="shared" si="3"/>
        <v>1.9060186488375026E-3</v>
      </c>
      <c r="H132" s="80"/>
    </row>
    <row r="133" spans="1:8" x14ac:dyDescent="0.25">
      <c r="A133" s="108" t="s">
        <v>645</v>
      </c>
      <c r="B133" s="108" t="s">
        <v>263</v>
      </c>
      <c r="C133" s="8" t="s">
        <v>265</v>
      </c>
      <c r="D133" s="108" t="s">
        <v>644</v>
      </c>
      <c r="E133" s="5">
        <v>22700</v>
      </c>
      <c r="F133" s="6">
        <v>22495700</v>
      </c>
      <c r="G133" s="7">
        <f t="shared" ref="G133:G138" si="4">F133/$F$275</f>
        <v>7.3720132401564123E-3</v>
      </c>
      <c r="H133" s="80"/>
    </row>
    <row r="134" spans="1:8" ht="30" x14ac:dyDescent="0.25">
      <c r="A134" s="108" t="s">
        <v>656</v>
      </c>
      <c r="B134" s="108" t="s">
        <v>129</v>
      </c>
      <c r="C134" s="129" t="s">
        <v>130</v>
      </c>
      <c r="D134" s="108" t="s">
        <v>655</v>
      </c>
      <c r="E134" s="5">
        <v>17596</v>
      </c>
      <c r="F134" s="6">
        <v>17384672.039999999</v>
      </c>
      <c r="G134" s="7">
        <f t="shared" si="4"/>
        <v>5.6970902196711807E-3</v>
      </c>
      <c r="H134" s="80"/>
    </row>
    <row r="135" spans="1:8" ht="30" x14ac:dyDescent="0.25">
      <c r="A135" s="108" t="s">
        <v>641</v>
      </c>
      <c r="B135" s="108" t="s">
        <v>642</v>
      </c>
      <c r="C135" s="8" t="s">
        <v>643</v>
      </c>
      <c r="D135" s="108" t="s">
        <v>640</v>
      </c>
      <c r="E135" s="32">
        <v>40000</v>
      </c>
      <c r="F135" s="6">
        <v>39148800</v>
      </c>
      <c r="G135" s="7">
        <f t="shared" si="4"/>
        <v>1.2829361697401519E-2</v>
      </c>
      <c r="H135" s="80"/>
    </row>
    <row r="136" spans="1:8" x14ac:dyDescent="0.25">
      <c r="A136" s="118" t="s">
        <v>680</v>
      </c>
      <c r="B136" s="118" t="s">
        <v>682</v>
      </c>
      <c r="C136" s="8" t="s">
        <v>683</v>
      </c>
      <c r="D136" s="118" t="s">
        <v>681</v>
      </c>
      <c r="E136" s="5">
        <v>32298</v>
      </c>
      <c r="F136" s="6">
        <v>32336757.600000001</v>
      </c>
      <c r="G136" s="7">
        <f t="shared" si="4"/>
        <v>1.0597003212655241E-2</v>
      </c>
      <c r="H136" s="80"/>
    </row>
    <row r="137" spans="1:8" ht="33.75" customHeight="1" x14ac:dyDescent="0.25">
      <c r="A137" s="108" t="s">
        <v>673</v>
      </c>
      <c r="B137" s="108" t="s">
        <v>672</v>
      </c>
      <c r="C137" s="8" t="s">
        <v>674</v>
      </c>
      <c r="D137" s="108" t="s">
        <v>671</v>
      </c>
      <c r="E137" s="32">
        <v>40000</v>
      </c>
      <c r="F137" s="6">
        <v>39983600</v>
      </c>
      <c r="G137" s="7">
        <f t="shared" si="4"/>
        <v>1.310293205319763E-2</v>
      </c>
      <c r="H137" s="80"/>
    </row>
    <row r="138" spans="1:8" ht="16.5" customHeight="1" x14ac:dyDescent="0.25">
      <c r="A138" s="108" t="s">
        <v>152</v>
      </c>
      <c r="B138" s="108"/>
      <c r="C138" s="108"/>
      <c r="D138" s="108"/>
      <c r="E138" s="5"/>
      <c r="F138" s="6">
        <f>SUM(F5:F137)</f>
        <v>2365046881.6899996</v>
      </c>
      <c r="G138" s="7">
        <f t="shared" si="4"/>
        <v>0.77504398286825094</v>
      </c>
      <c r="H138" s="80"/>
    </row>
    <row r="139" spans="1:8" ht="16.5" customHeight="1" x14ac:dyDescent="0.25">
      <c r="A139" s="10"/>
      <c r="B139" s="10"/>
      <c r="C139" s="10"/>
      <c r="D139" s="10"/>
      <c r="E139" s="11"/>
      <c r="F139" s="12"/>
      <c r="G139" s="13"/>
      <c r="H139" s="80"/>
    </row>
    <row r="140" spans="1:8" ht="16.5" customHeight="1" x14ac:dyDescent="0.25">
      <c r="A140" s="14" t="s">
        <v>205</v>
      </c>
      <c r="B140" s="10"/>
      <c r="C140" s="10"/>
      <c r="D140" s="10"/>
      <c r="E140" s="11"/>
      <c r="F140" s="12"/>
      <c r="G140" s="13"/>
      <c r="H140" s="80"/>
    </row>
    <row r="141" spans="1:8" ht="45" x14ac:dyDescent="0.25">
      <c r="A141" s="108" t="s">
        <v>0</v>
      </c>
      <c r="B141" s="108" t="s">
        <v>20</v>
      </c>
      <c r="C141" s="108" t="s">
        <v>1</v>
      </c>
      <c r="D141" s="108" t="s">
        <v>22</v>
      </c>
      <c r="E141" s="108" t="s">
        <v>10</v>
      </c>
      <c r="F141" s="108" t="s">
        <v>6</v>
      </c>
      <c r="G141" s="108" t="s">
        <v>203</v>
      </c>
      <c r="H141" s="80"/>
    </row>
    <row r="142" spans="1:8" x14ac:dyDescent="0.25">
      <c r="A142" s="129" t="s">
        <v>649</v>
      </c>
      <c r="B142" s="129" t="s">
        <v>646</v>
      </c>
      <c r="C142" s="8" t="s">
        <v>647</v>
      </c>
      <c r="D142" s="8" t="s">
        <v>648</v>
      </c>
      <c r="E142" s="5">
        <v>19740</v>
      </c>
      <c r="F142" s="6">
        <v>2330109.6</v>
      </c>
      <c r="G142" s="7">
        <f t="shared" ref="G142:G151" si="5">F142/$F$275</f>
        <v>7.6359476798746261E-4</v>
      </c>
      <c r="H142" s="80"/>
    </row>
    <row r="143" spans="1:8" x14ac:dyDescent="0.25">
      <c r="A143" s="129" t="s">
        <v>184</v>
      </c>
      <c r="B143" s="129" t="s">
        <v>118</v>
      </c>
      <c r="C143" s="129" t="s">
        <v>119</v>
      </c>
      <c r="D143" s="129" t="s">
        <v>78</v>
      </c>
      <c r="E143" s="5">
        <v>44500</v>
      </c>
      <c r="F143" s="6">
        <v>9122500</v>
      </c>
      <c r="G143" s="7">
        <f t="shared" si="5"/>
        <v>2.9895131417705103E-3</v>
      </c>
      <c r="H143" s="80"/>
    </row>
    <row r="144" spans="1:8" ht="30" x14ac:dyDescent="0.25">
      <c r="A144" s="108" t="s">
        <v>183</v>
      </c>
      <c r="B144" s="108" t="s">
        <v>143</v>
      </c>
      <c r="C144" s="108" t="s">
        <v>144</v>
      </c>
      <c r="D144" s="108" t="s">
        <v>77</v>
      </c>
      <c r="E144" s="5">
        <v>3627</v>
      </c>
      <c r="F144" s="6">
        <v>22061227.5</v>
      </c>
      <c r="G144" s="7">
        <f t="shared" si="5"/>
        <v>7.2296332732078904E-3</v>
      </c>
      <c r="H144" s="80"/>
    </row>
    <row r="145" spans="1:8" x14ac:dyDescent="0.25">
      <c r="A145" s="108" t="s">
        <v>188</v>
      </c>
      <c r="B145" s="108" t="s">
        <v>141</v>
      </c>
      <c r="C145" s="108" t="s">
        <v>142</v>
      </c>
      <c r="D145" s="108" t="s">
        <v>81</v>
      </c>
      <c r="E145" s="5">
        <v>177586</v>
      </c>
      <c r="F145" s="6">
        <v>51198043.799999997</v>
      </c>
      <c r="G145" s="7">
        <f t="shared" si="5"/>
        <v>1.67779912055952E-2</v>
      </c>
      <c r="H145" s="80"/>
    </row>
    <row r="146" spans="1:8" ht="32.25" customHeight="1" x14ac:dyDescent="0.25">
      <c r="A146" s="108" t="s">
        <v>187</v>
      </c>
      <c r="B146" s="108" t="s">
        <v>135</v>
      </c>
      <c r="C146" s="108" t="s">
        <v>136</v>
      </c>
      <c r="D146" s="108" t="s">
        <v>82</v>
      </c>
      <c r="E146" s="5">
        <v>4200</v>
      </c>
      <c r="F146" s="6">
        <v>2646000</v>
      </c>
      <c r="G146" s="7">
        <f t="shared" si="5"/>
        <v>8.6711447225264681E-4</v>
      </c>
      <c r="H146" s="80"/>
    </row>
    <row r="147" spans="1:8" x14ac:dyDescent="0.25">
      <c r="A147" s="127" t="s">
        <v>254</v>
      </c>
      <c r="B147" s="127" t="s">
        <v>131</v>
      </c>
      <c r="C147" s="127" t="s">
        <v>132</v>
      </c>
      <c r="D147" s="127" t="s">
        <v>253</v>
      </c>
      <c r="E147" s="5">
        <v>1000</v>
      </c>
      <c r="F147" s="6">
        <v>943200</v>
      </c>
      <c r="G147" s="7">
        <f t="shared" si="5"/>
        <v>3.0909386629958293E-4</v>
      </c>
      <c r="H147" s="80"/>
    </row>
    <row r="148" spans="1:8" x14ac:dyDescent="0.25">
      <c r="A148" s="127" t="s">
        <v>627</v>
      </c>
      <c r="B148" s="127" t="s">
        <v>626</v>
      </c>
      <c r="C148" s="127" t="s">
        <v>628</v>
      </c>
      <c r="D148" s="127" t="s">
        <v>79</v>
      </c>
      <c r="E148" s="5">
        <v>2160</v>
      </c>
      <c r="F148" s="6">
        <v>2375136</v>
      </c>
      <c r="G148" s="7">
        <f t="shared" si="5"/>
        <v>7.7835026423592689E-4</v>
      </c>
      <c r="H148" s="80"/>
    </row>
    <row r="149" spans="1:8" ht="31.5" customHeight="1" x14ac:dyDescent="0.25">
      <c r="A149" s="124" t="s">
        <v>185</v>
      </c>
      <c r="B149" s="124" t="s">
        <v>123</v>
      </c>
      <c r="C149" s="124" t="s">
        <v>124</v>
      </c>
      <c r="D149" s="124" t="s">
        <v>80</v>
      </c>
      <c r="E149" s="5">
        <v>8156</v>
      </c>
      <c r="F149" s="6">
        <v>3355378.4</v>
      </c>
      <c r="G149" s="7">
        <f t="shared" si="5"/>
        <v>1.0995832088147885E-3</v>
      </c>
    </row>
    <row r="150" spans="1:8" ht="30" x14ac:dyDescent="0.25">
      <c r="A150" s="108" t="s">
        <v>652</v>
      </c>
      <c r="B150" s="108" t="s">
        <v>657</v>
      </c>
      <c r="C150" s="8" t="s">
        <v>651</v>
      </c>
      <c r="D150" s="8" t="s">
        <v>650</v>
      </c>
      <c r="E150" s="5">
        <v>27400</v>
      </c>
      <c r="F150" s="6">
        <v>4504834</v>
      </c>
      <c r="G150" s="7">
        <f t="shared" si="5"/>
        <v>1.4762686154556992E-3</v>
      </c>
      <c r="H150" s="80"/>
    </row>
    <row r="151" spans="1:8" ht="16.5" customHeight="1" x14ac:dyDescent="0.25">
      <c r="A151" s="108" t="s">
        <v>152</v>
      </c>
      <c r="B151" s="108"/>
      <c r="C151" s="108"/>
      <c r="D151" s="108"/>
      <c r="E151" s="5"/>
      <c r="F151" s="6">
        <f>SUM(F142:F150)</f>
        <v>98536429.300000012</v>
      </c>
      <c r="G151" s="7">
        <f t="shared" si="5"/>
        <v>3.2291142815619713E-2</v>
      </c>
    </row>
    <row r="153" spans="1:8" x14ac:dyDescent="0.25">
      <c r="A153" s="3" t="s">
        <v>206</v>
      </c>
    </row>
    <row r="154" spans="1:8" ht="45" customHeight="1" x14ac:dyDescent="0.25">
      <c r="A154" s="108" t="s">
        <v>3</v>
      </c>
      <c r="B154" s="108" t="s">
        <v>1</v>
      </c>
      <c r="C154" s="108" t="s">
        <v>214</v>
      </c>
      <c r="D154" s="108" t="s">
        <v>7</v>
      </c>
      <c r="E154" s="108" t="s">
        <v>5</v>
      </c>
      <c r="F154" s="108" t="s">
        <v>12</v>
      </c>
      <c r="G154" s="108" t="s">
        <v>203</v>
      </c>
      <c r="H154" s="36"/>
    </row>
    <row r="155" spans="1:8" x14ac:dyDescent="0.25">
      <c r="A155" s="134" t="s">
        <v>154</v>
      </c>
      <c r="B155" s="9">
        <v>1027700167110</v>
      </c>
      <c r="C155" s="8" t="s">
        <v>685</v>
      </c>
      <c r="D155" s="84">
        <v>46034</v>
      </c>
      <c r="E155" s="5">
        <v>8000000</v>
      </c>
      <c r="F155" s="6">
        <v>8015655.7199999997</v>
      </c>
      <c r="G155" s="48">
        <f t="shared" ref="G155:G156" si="6">F155/$F$275</f>
        <v>2.6267917911589984E-3</v>
      </c>
      <c r="H155" s="36"/>
    </row>
    <row r="156" spans="1:8" x14ac:dyDescent="0.25">
      <c r="A156" s="134" t="s">
        <v>154</v>
      </c>
      <c r="B156" s="9">
        <v>1027700167110</v>
      </c>
      <c r="C156" s="8" t="s">
        <v>686</v>
      </c>
      <c r="D156" s="84">
        <v>46016</v>
      </c>
      <c r="E156" s="5">
        <v>38000000</v>
      </c>
      <c r="F156" s="6">
        <v>38076519.409999996</v>
      </c>
      <c r="G156" s="48">
        <f t="shared" si="6"/>
        <v>1.2477967132811719E-2</v>
      </c>
      <c r="H156" s="36"/>
    </row>
    <row r="157" spans="1:8" ht="16.5" customHeight="1" x14ac:dyDescent="0.25">
      <c r="A157" s="127" t="s">
        <v>372</v>
      </c>
      <c r="B157" s="9">
        <v>1027739609391</v>
      </c>
      <c r="C157" s="8" t="s">
        <v>629</v>
      </c>
      <c r="D157" s="46">
        <v>45972</v>
      </c>
      <c r="E157" s="2">
        <v>16000000</v>
      </c>
      <c r="F157" s="47">
        <v>16653433.390000001</v>
      </c>
      <c r="G157" s="48">
        <f t="shared" ref="G157:G167" si="7">F157/$F$275</f>
        <v>5.4574577117023652E-3</v>
      </c>
      <c r="H157" s="36"/>
    </row>
    <row r="158" spans="1:8" ht="16.5" customHeight="1" x14ac:dyDescent="0.25">
      <c r="A158" s="129" t="s">
        <v>598</v>
      </c>
      <c r="B158" s="9">
        <v>1144400000425</v>
      </c>
      <c r="C158" s="45" t="s">
        <v>659</v>
      </c>
      <c r="D158" s="46">
        <v>45939</v>
      </c>
      <c r="E158" s="2">
        <v>10700000</v>
      </c>
      <c r="F158" s="47">
        <v>10952093.119999999</v>
      </c>
      <c r="G158" s="48">
        <f t="shared" si="7"/>
        <v>3.5890848245694043E-3</v>
      </c>
      <c r="H158" s="36"/>
    </row>
    <row r="159" spans="1:8" ht="16.5" customHeight="1" x14ac:dyDescent="0.25">
      <c r="A159" s="115" t="s">
        <v>598</v>
      </c>
      <c r="B159" s="9">
        <v>1144400000425</v>
      </c>
      <c r="C159" s="45" t="s">
        <v>596</v>
      </c>
      <c r="D159" s="46">
        <v>45972</v>
      </c>
      <c r="E159" s="2">
        <v>3100000</v>
      </c>
      <c r="F159" s="47">
        <v>3266128.65</v>
      </c>
      <c r="G159" s="48">
        <f t="shared" si="7"/>
        <v>1.0703353819554043E-3</v>
      </c>
      <c r="H159" s="36"/>
    </row>
    <row r="160" spans="1:8" ht="16.5" customHeight="1" x14ac:dyDescent="0.25">
      <c r="A160" s="124" t="s">
        <v>372</v>
      </c>
      <c r="B160" s="9">
        <v>1027739609391</v>
      </c>
      <c r="C160" s="45" t="s">
        <v>597</v>
      </c>
      <c r="D160" s="46">
        <v>45987</v>
      </c>
      <c r="E160" s="2">
        <v>8000000</v>
      </c>
      <c r="F160" s="47">
        <v>8377076.8700000001</v>
      </c>
      <c r="G160" s="48">
        <f t="shared" si="7"/>
        <v>2.7452322710317099E-3</v>
      </c>
      <c r="H160" s="36"/>
    </row>
    <row r="161" spans="1:8" ht="16.5" customHeight="1" x14ac:dyDescent="0.25">
      <c r="A161" s="129" t="s">
        <v>154</v>
      </c>
      <c r="B161" s="9">
        <v>1027700167110</v>
      </c>
      <c r="C161" s="45" t="s">
        <v>658</v>
      </c>
      <c r="D161" s="46">
        <v>46002</v>
      </c>
      <c r="E161" s="2">
        <v>26000000</v>
      </c>
      <c r="F161" s="47">
        <v>26335166</v>
      </c>
      <c r="G161" s="48">
        <f t="shared" si="7"/>
        <v>8.6302356643143795E-3</v>
      </c>
      <c r="H161" s="36"/>
    </row>
    <row r="162" spans="1:8" ht="16.5" customHeight="1" x14ac:dyDescent="0.25">
      <c r="A162" s="134" t="s">
        <v>372</v>
      </c>
      <c r="B162" s="9">
        <v>1027739609391</v>
      </c>
      <c r="C162" s="45" t="s">
        <v>684</v>
      </c>
      <c r="D162" s="46">
        <v>45987</v>
      </c>
      <c r="E162" s="2">
        <v>3600000</v>
      </c>
      <c r="F162" s="47">
        <v>3626499.07</v>
      </c>
      <c r="G162" s="48">
        <f t="shared" si="7"/>
        <v>1.1884315295569781E-3</v>
      </c>
      <c r="H162" s="36"/>
    </row>
    <row r="163" spans="1:8" ht="16.5" customHeight="1" x14ac:dyDescent="0.25">
      <c r="A163" s="121" t="s">
        <v>372</v>
      </c>
      <c r="B163" s="9">
        <v>1027739609391</v>
      </c>
      <c r="C163" s="45" t="s">
        <v>578</v>
      </c>
      <c r="D163" s="46">
        <v>45972</v>
      </c>
      <c r="E163" s="2">
        <v>3000000</v>
      </c>
      <c r="F163" s="47">
        <v>3210744.09</v>
      </c>
      <c r="G163" s="48">
        <f t="shared" si="7"/>
        <v>1.052185437316196E-3</v>
      </c>
      <c r="H163" s="36"/>
    </row>
    <row r="164" spans="1:8" ht="16.5" customHeight="1" x14ac:dyDescent="0.25">
      <c r="A164" s="121" t="s">
        <v>372</v>
      </c>
      <c r="B164" s="9">
        <v>1027739609391</v>
      </c>
      <c r="C164" s="45" t="s">
        <v>579</v>
      </c>
      <c r="D164" s="46">
        <v>45939</v>
      </c>
      <c r="E164" s="2">
        <v>6900000</v>
      </c>
      <c r="F164" s="47">
        <v>10418248.26</v>
      </c>
      <c r="G164" s="48">
        <f t="shared" si="7"/>
        <v>3.4141397739104141E-3</v>
      </c>
      <c r="H164" s="36"/>
    </row>
    <row r="165" spans="1:8" ht="16.5" customHeight="1" x14ac:dyDescent="0.25">
      <c r="A165" s="108" t="s">
        <v>373</v>
      </c>
      <c r="B165" s="9">
        <v>1027700132195</v>
      </c>
      <c r="C165" s="45" t="s">
        <v>528</v>
      </c>
      <c r="D165" s="46">
        <v>45709</v>
      </c>
      <c r="E165" s="2">
        <v>8100000</v>
      </c>
      <c r="F165" s="47">
        <v>9070769.8799999896</v>
      </c>
      <c r="G165" s="48">
        <f t="shared" si="7"/>
        <v>2.9725607851176852E-3</v>
      </c>
      <c r="H165" s="36"/>
    </row>
    <row r="166" spans="1:8" ht="16.5" customHeight="1" x14ac:dyDescent="0.25">
      <c r="A166" s="118" t="s">
        <v>372</v>
      </c>
      <c r="B166" s="9">
        <v>1027739609391</v>
      </c>
      <c r="C166" s="45" t="s">
        <v>564</v>
      </c>
      <c r="D166" s="46">
        <v>45957</v>
      </c>
      <c r="E166" s="2">
        <v>23500000</v>
      </c>
      <c r="F166" s="47">
        <v>25573846.289999999</v>
      </c>
      <c r="G166" s="48">
        <f t="shared" si="7"/>
        <v>8.3807453625183888E-3</v>
      </c>
      <c r="H166" s="35"/>
    </row>
    <row r="167" spans="1:8" ht="17.25" customHeight="1" x14ac:dyDescent="0.25">
      <c r="A167" s="108" t="s">
        <v>152</v>
      </c>
      <c r="B167" s="108"/>
      <c r="C167" s="108"/>
      <c r="D167" s="108"/>
      <c r="E167" s="5"/>
      <c r="F167" s="6">
        <f>SUM(F155:F166)</f>
        <v>163576180.75</v>
      </c>
      <c r="G167" s="7">
        <f t="shared" si="7"/>
        <v>5.3605167665963648E-2</v>
      </c>
    </row>
    <row r="169" spans="1:8" x14ac:dyDescent="0.25">
      <c r="A169" s="3" t="s">
        <v>207</v>
      </c>
    </row>
    <row r="170" spans="1:8" ht="58.5" customHeight="1" x14ac:dyDescent="0.25">
      <c r="A170" s="108" t="s">
        <v>11</v>
      </c>
      <c r="B170" s="108" t="s">
        <v>8</v>
      </c>
      <c r="C170" s="108" t="s">
        <v>9</v>
      </c>
      <c r="D170" s="108" t="s">
        <v>17</v>
      </c>
      <c r="E170" s="108" t="s">
        <v>10</v>
      </c>
      <c r="F170" s="108" t="s">
        <v>6</v>
      </c>
      <c r="G170" s="108" t="s">
        <v>203</v>
      </c>
    </row>
    <row r="171" spans="1:8" ht="45" hidden="1" customHeight="1" x14ac:dyDescent="0.25">
      <c r="A171" s="108"/>
      <c r="B171" s="108"/>
      <c r="C171" s="108"/>
      <c r="D171" s="108"/>
      <c r="E171" s="16"/>
      <c r="F171" s="6"/>
      <c r="G171" s="7">
        <f>F171/$F$275</f>
        <v>0</v>
      </c>
    </row>
    <row r="172" spans="1:8" ht="17.25" customHeight="1" x14ac:dyDescent="0.25">
      <c r="A172" s="108" t="s">
        <v>152</v>
      </c>
      <c r="B172" s="108"/>
      <c r="C172" s="108"/>
      <c r="D172" s="108"/>
      <c r="E172" s="5"/>
      <c r="F172" s="6"/>
      <c r="G172" s="7"/>
    </row>
    <row r="174" spans="1:8" x14ac:dyDescent="0.25">
      <c r="A174" s="3" t="s">
        <v>208</v>
      </c>
    </row>
    <row r="175" spans="1:8" ht="42.75" customHeight="1" x14ac:dyDescent="0.25">
      <c r="A175" s="108" t="s">
        <v>15</v>
      </c>
      <c r="B175" s="108" t="s">
        <v>14</v>
      </c>
      <c r="C175" s="108" t="s">
        <v>16</v>
      </c>
      <c r="D175" s="140" t="s">
        <v>13</v>
      </c>
      <c r="E175" s="141"/>
      <c r="F175" s="108" t="s">
        <v>6</v>
      </c>
      <c r="G175" s="108" t="s">
        <v>203</v>
      </c>
    </row>
    <row r="176" spans="1:8" ht="17.25" customHeight="1" x14ac:dyDescent="0.25">
      <c r="A176" s="108" t="s">
        <v>152</v>
      </c>
      <c r="B176" s="108"/>
      <c r="C176" s="108"/>
      <c r="D176" s="140"/>
      <c r="E176" s="141"/>
      <c r="F176" s="6"/>
      <c r="G176" s="7"/>
    </row>
    <row r="178" spans="1:23" x14ac:dyDescent="0.25">
      <c r="A178" s="3" t="s">
        <v>209</v>
      </c>
    </row>
    <row r="179" spans="1:23" ht="47.25" customHeight="1" x14ac:dyDescent="0.25">
      <c r="A179" s="108" t="s">
        <v>3</v>
      </c>
      <c r="B179" s="108" t="s">
        <v>1</v>
      </c>
      <c r="C179" s="108" t="s">
        <v>214</v>
      </c>
      <c r="D179" s="140" t="s">
        <v>4</v>
      </c>
      <c r="E179" s="141"/>
      <c r="F179" s="103" t="s">
        <v>18</v>
      </c>
      <c r="G179" s="108" t="s">
        <v>203</v>
      </c>
    </row>
    <row r="180" spans="1:23" x14ac:dyDescent="0.25">
      <c r="A180" s="108" t="s">
        <v>154</v>
      </c>
      <c r="B180" s="9">
        <v>1027700167110</v>
      </c>
      <c r="C180" s="19" t="s">
        <v>227</v>
      </c>
      <c r="D180" s="156" t="s">
        <v>153</v>
      </c>
      <c r="E180" s="156"/>
      <c r="F180" s="6">
        <v>753985.34</v>
      </c>
      <c r="G180" s="7">
        <f t="shared" ref="G180:G190" si="8">F180/$F$275</f>
        <v>2.4708677255492535E-4</v>
      </c>
      <c r="V180" s="36"/>
      <c r="W180" s="36"/>
    </row>
    <row r="181" spans="1:23" x14ac:dyDescent="0.25">
      <c r="A181" s="108" t="s">
        <v>154</v>
      </c>
      <c r="B181" s="9">
        <v>1027700167110</v>
      </c>
      <c r="C181" s="19" t="s">
        <v>228</v>
      </c>
      <c r="D181" s="156" t="s">
        <v>153</v>
      </c>
      <c r="E181" s="156"/>
      <c r="F181" s="6">
        <v>97926.47</v>
      </c>
      <c r="G181" s="7">
        <f t="shared" si="8"/>
        <v>3.209125447982413E-5</v>
      </c>
      <c r="V181" s="36"/>
      <c r="W181" s="36"/>
    </row>
    <row r="182" spans="1:23" x14ac:dyDescent="0.25">
      <c r="A182" s="118" t="s">
        <v>154</v>
      </c>
      <c r="B182" s="9">
        <v>1027700167111</v>
      </c>
      <c r="C182" s="19" t="s">
        <v>565</v>
      </c>
      <c r="D182" s="156" t="s">
        <v>153</v>
      </c>
      <c r="E182" s="156"/>
      <c r="F182" s="6">
        <v>70204.27</v>
      </c>
      <c r="G182" s="7">
        <f t="shared" si="8"/>
        <v>2.3006477146988786E-5</v>
      </c>
      <c r="V182" s="36"/>
      <c r="W182" s="36"/>
    </row>
    <row r="183" spans="1:23" ht="30" x14ac:dyDescent="0.25">
      <c r="A183" s="108" t="s">
        <v>195</v>
      </c>
      <c r="B183" s="9">
        <v>1021600000124</v>
      </c>
      <c r="C183" s="19" t="s">
        <v>229</v>
      </c>
      <c r="D183" s="156" t="s">
        <v>153</v>
      </c>
      <c r="E183" s="156"/>
      <c r="F183" s="6">
        <v>64805.15</v>
      </c>
      <c r="G183" s="7">
        <f t="shared" si="8"/>
        <v>2.1237144157786704E-5</v>
      </c>
      <c r="V183" s="36"/>
      <c r="W183" s="36"/>
    </row>
    <row r="184" spans="1:23" ht="30" x14ac:dyDescent="0.25">
      <c r="A184" s="108" t="s">
        <v>195</v>
      </c>
      <c r="B184" s="9">
        <v>1021600000124</v>
      </c>
      <c r="C184" s="19" t="s">
        <v>230</v>
      </c>
      <c r="D184" s="156" t="s">
        <v>153</v>
      </c>
      <c r="E184" s="156"/>
      <c r="F184" s="6">
        <v>822789.429999999</v>
      </c>
      <c r="G184" s="7">
        <f t="shared" si="8"/>
        <v>2.6963439998847516E-4</v>
      </c>
      <c r="V184" s="36"/>
      <c r="W184" s="36"/>
    </row>
    <row r="185" spans="1:23" ht="30" x14ac:dyDescent="0.25">
      <c r="A185" s="108" t="s">
        <v>195</v>
      </c>
      <c r="B185" s="9">
        <v>1021600000124</v>
      </c>
      <c r="C185" s="19" t="s">
        <v>231</v>
      </c>
      <c r="D185" s="156" t="s">
        <v>153</v>
      </c>
      <c r="E185" s="156"/>
      <c r="F185" s="6">
        <v>2921882.44</v>
      </c>
      <c r="G185" s="7">
        <f t="shared" si="8"/>
        <v>9.5752326150599996E-4</v>
      </c>
      <c r="V185" s="36"/>
      <c r="W185" s="36"/>
    </row>
    <row r="186" spans="1:23" ht="30" x14ac:dyDescent="0.25">
      <c r="A186" s="108" t="s">
        <v>195</v>
      </c>
      <c r="B186" s="9">
        <v>1021600000124</v>
      </c>
      <c r="C186" s="19" t="s">
        <v>406</v>
      </c>
      <c r="D186" s="156" t="s">
        <v>153</v>
      </c>
      <c r="E186" s="156"/>
      <c r="F186" s="6">
        <v>8343847.0999999996</v>
      </c>
      <c r="G186" s="7">
        <f t="shared" si="8"/>
        <v>2.7343426208137856E-3</v>
      </c>
      <c r="V186" s="36"/>
      <c r="W186" s="36"/>
    </row>
    <row r="187" spans="1:23" ht="30" x14ac:dyDescent="0.25">
      <c r="A187" s="108" t="s">
        <v>195</v>
      </c>
      <c r="B187" s="9">
        <v>1021600000124</v>
      </c>
      <c r="C187" s="53" t="s">
        <v>433</v>
      </c>
      <c r="D187" s="156" t="s">
        <v>153</v>
      </c>
      <c r="E187" s="156"/>
      <c r="F187" s="6">
        <v>251251.49</v>
      </c>
      <c r="G187" s="7">
        <f t="shared" si="8"/>
        <v>8.2337038229040492E-5</v>
      </c>
      <c r="V187" s="36"/>
      <c r="W187" s="36"/>
    </row>
    <row r="188" spans="1:23" x14ac:dyDescent="0.25">
      <c r="A188" s="108" t="s">
        <v>154</v>
      </c>
      <c r="B188" s="9">
        <v>1027700167110</v>
      </c>
      <c r="C188" s="53" t="s">
        <v>297</v>
      </c>
      <c r="D188" s="156" t="s">
        <v>153</v>
      </c>
      <c r="E188" s="156"/>
      <c r="F188" s="6">
        <v>171633.4</v>
      </c>
      <c r="G188" s="7">
        <f t="shared" si="8"/>
        <v>5.6245580144341429E-5</v>
      </c>
      <c r="V188" s="36"/>
      <c r="W188" s="36"/>
    </row>
    <row r="189" spans="1:23" ht="30" x14ac:dyDescent="0.25">
      <c r="A189" s="108" t="s">
        <v>195</v>
      </c>
      <c r="B189" s="9">
        <v>1021600000124</v>
      </c>
      <c r="C189" s="53" t="s">
        <v>687</v>
      </c>
      <c r="D189" s="156" t="s">
        <v>153</v>
      </c>
      <c r="E189" s="156"/>
      <c r="F189" s="6">
        <v>253204.23</v>
      </c>
      <c r="G189" s="7">
        <f t="shared" si="8"/>
        <v>8.2976966087901666E-5</v>
      </c>
      <c r="V189" s="36"/>
      <c r="W189" s="36"/>
    </row>
    <row r="190" spans="1:23" x14ac:dyDescent="0.25">
      <c r="A190" s="108" t="s">
        <v>152</v>
      </c>
      <c r="B190" s="154"/>
      <c r="C190" s="154"/>
      <c r="D190" s="153"/>
      <c r="E190" s="153"/>
      <c r="F190" s="6">
        <f>SUM(F180:F189)</f>
        <v>13751529.32</v>
      </c>
      <c r="G190" s="7">
        <f t="shared" si="8"/>
        <v>4.5064815151090697E-3</v>
      </c>
    </row>
    <row r="192" spans="1:23" ht="15.75" x14ac:dyDescent="0.25">
      <c r="A192" s="3" t="s">
        <v>210</v>
      </c>
      <c r="B192" s="22"/>
    </row>
    <row r="193" spans="1:7" ht="44.25" customHeight="1" x14ac:dyDescent="0.25">
      <c r="A193" s="108" t="s">
        <v>19</v>
      </c>
      <c r="B193" s="109" t="s">
        <v>1</v>
      </c>
      <c r="C193" s="109" t="s">
        <v>219</v>
      </c>
      <c r="D193" s="147" t="s">
        <v>221</v>
      </c>
      <c r="E193" s="148"/>
      <c r="F193" s="103" t="s">
        <v>18</v>
      </c>
      <c r="G193" s="108" t="s">
        <v>203</v>
      </c>
    </row>
    <row r="194" spans="1:7" ht="29.25" customHeight="1" x14ac:dyDescent="0.25">
      <c r="A194" s="108" t="s">
        <v>196</v>
      </c>
      <c r="B194" s="23">
        <v>1027700075941</v>
      </c>
      <c r="C194" s="108" t="s">
        <v>232</v>
      </c>
      <c r="D194" s="149" t="s">
        <v>233</v>
      </c>
      <c r="E194" s="150"/>
      <c r="F194" s="6">
        <v>85875.39</v>
      </c>
      <c r="G194" s="7">
        <f t="shared" ref="G194:G199" si="9">F194/$F$275</f>
        <v>2.8142023234822458E-5</v>
      </c>
    </row>
    <row r="195" spans="1:7" ht="30" x14ac:dyDescent="0.25">
      <c r="A195" s="108" t="s">
        <v>197</v>
      </c>
      <c r="B195" s="23">
        <v>1027708015576</v>
      </c>
      <c r="C195" s="108" t="s">
        <v>220</v>
      </c>
      <c r="D195" s="149" t="s">
        <v>234</v>
      </c>
      <c r="E195" s="150"/>
      <c r="F195" s="6">
        <v>36527.730000000003</v>
      </c>
      <c r="G195" s="7">
        <f t="shared" si="9"/>
        <v>1.197041697714935E-5</v>
      </c>
    </row>
    <row r="196" spans="1:7" ht="45" x14ac:dyDescent="0.25">
      <c r="A196" s="108" t="s">
        <v>375</v>
      </c>
      <c r="B196" s="23">
        <v>1047796383030</v>
      </c>
      <c r="C196" s="108" t="s">
        <v>375</v>
      </c>
      <c r="D196" s="149" t="s">
        <v>235</v>
      </c>
      <c r="E196" s="150"/>
      <c r="F196" s="6">
        <v>26749.02</v>
      </c>
      <c r="G196" s="7">
        <f t="shared" si="9"/>
        <v>8.7658587908448578E-6</v>
      </c>
    </row>
    <row r="197" spans="1:7" ht="30" x14ac:dyDescent="0.25">
      <c r="A197" s="118" t="s">
        <v>292</v>
      </c>
      <c r="B197" s="30">
        <v>1027700067328</v>
      </c>
      <c r="C197" s="118" t="s">
        <v>292</v>
      </c>
      <c r="D197" s="166" t="s">
        <v>566</v>
      </c>
      <c r="E197" s="167"/>
      <c r="F197" s="6">
        <v>39543.620000000003</v>
      </c>
      <c r="G197" s="7">
        <f t="shared" si="9"/>
        <v>1.2958747236303556E-5</v>
      </c>
    </row>
    <row r="198" spans="1:7" ht="45" x14ac:dyDescent="0.25">
      <c r="A198" s="108" t="s">
        <v>375</v>
      </c>
      <c r="B198" s="23">
        <v>1047796383030</v>
      </c>
      <c r="C198" s="108" t="s">
        <v>375</v>
      </c>
      <c r="D198" s="149" t="s">
        <v>444</v>
      </c>
      <c r="E198" s="150"/>
      <c r="F198" s="6">
        <v>34196.129999999997</v>
      </c>
      <c r="G198" s="7">
        <f t="shared" si="9"/>
        <v>1.1206333793663227E-5</v>
      </c>
    </row>
    <row r="199" spans="1:7" x14ac:dyDescent="0.25">
      <c r="A199" s="108" t="s">
        <v>152</v>
      </c>
      <c r="B199" s="157"/>
      <c r="C199" s="147"/>
      <c r="D199" s="147"/>
      <c r="E199" s="148"/>
      <c r="F199" s="6">
        <f>SUM(F194:F198)</f>
        <v>222891.88999999998</v>
      </c>
      <c r="G199" s="7">
        <f t="shared" si="9"/>
        <v>7.3043380032783439E-5</v>
      </c>
    </row>
    <row r="201" spans="1:7" x14ac:dyDescent="0.25">
      <c r="A201" s="3" t="s">
        <v>211</v>
      </c>
    </row>
    <row r="202" spans="1:7" ht="47.25" customHeight="1" x14ac:dyDescent="0.25">
      <c r="A202" s="108" t="s">
        <v>20</v>
      </c>
      <c r="B202" s="154" t="s">
        <v>1</v>
      </c>
      <c r="C202" s="154"/>
      <c r="D202" s="154" t="s">
        <v>22</v>
      </c>
      <c r="E202" s="154"/>
      <c r="F202" s="107" t="s">
        <v>21</v>
      </c>
      <c r="G202" s="108" t="s">
        <v>203</v>
      </c>
    </row>
    <row r="203" spans="1:7" hidden="1" x14ac:dyDescent="0.25">
      <c r="A203" s="108" t="s">
        <v>344</v>
      </c>
      <c r="B203" s="142" t="s">
        <v>117</v>
      </c>
      <c r="C203" s="143"/>
      <c r="D203" s="140" t="s">
        <v>389</v>
      </c>
      <c r="E203" s="141"/>
      <c r="F203" s="31"/>
      <c r="G203" s="7">
        <f t="shared" ref="G203:G224" si="10">F203/$F$275</f>
        <v>0</v>
      </c>
    </row>
    <row r="204" spans="1:7" ht="24.75" hidden="1" customHeight="1" x14ac:dyDescent="0.25">
      <c r="A204" s="108" t="s">
        <v>335</v>
      </c>
      <c r="B204" s="142" t="s">
        <v>120</v>
      </c>
      <c r="C204" s="143"/>
      <c r="D204" s="140" t="s">
        <v>261</v>
      </c>
      <c r="E204" s="141"/>
      <c r="F204" s="31"/>
      <c r="G204" s="7">
        <f t="shared" si="10"/>
        <v>0</v>
      </c>
    </row>
    <row r="205" spans="1:7" ht="24.75" hidden="1" customHeight="1" x14ac:dyDescent="0.25">
      <c r="A205" s="108" t="s">
        <v>334</v>
      </c>
      <c r="B205" s="142" t="s">
        <v>194</v>
      </c>
      <c r="C205" s="143"/>
      <c r="D205" s="140" t="s">
        <v>434</v>
      </c>
      <c r="E205" s="141"/>
      <c r="F205" s="31"/>
      <c r="G205" s="7">
        <f t="shared" si="10"/>
        <v>0</v>
      </c>
    </row>
    <row r="206" spans="1:7" ht="24.75" hidden="1" customHeight="1" x14ac:dyDescent="0.25">
      <c r="A206" s="108" t="s">
        <v>83</v>
      </c>
      <c r="B206" s="142" t="s">
        <v>84</v>
      </c>
      <c r="C206" s="143"/>
      <c r="D206" s="140" t="s">
        <v>69</v>
      </c>
      <c r="E206" s="141"/>
      <c r="F206" s="31"/>
      <c r="G206" s="7">
        <f t="shared" si="10"/>
        <v>0</v>
      </c>
    </row>
    <row r="207" spans="1:7" ht="24.75" hidden="1" customHeight="1" x14ac:dyDescent="0.25">
      <c r="A207" s="116" t="s">
        <v>552</v>
      </c>
      <c r="B207" s="142" t="s">
        <v>105</v>
      </c>
      <c r="C207" s="143"/>
      <c r="D207" s="140" t="s">
        <v>546</v>
      </c>
      <c r="E207" s="141"/>
      <c r="F207" s="31"/>
      <c r="G207" s="7">
        <f t="shared" si="10"/>
        <v>0</v>
      </c>
    </row>
    <row r="208" spans="1:7" ht="24.75" hidden="1" customHeight="1" x14ac:dyDescent="0.25">
      <c r="A208" s="124" t="s">
        <v>552</v>
      </c>
      <c r="B208" s="142" t="s">
        <v>105</v>
      </c>
      <c r="C208" s="143"/>
      <c r="D208" s="140"/>
      <c r="E208" s="141"/>
      <c r="F208" s="31"/>
      <c r="G208" s="7">
        <f t="shared" si="10"/>
        <v>0</v>
      </c>
    </row>
    <row r="209" spans="1:7" ht="24.75" hidden="1" customHeight="1" x14ac:dyDescent="0.25">
      <c r="A209" s="124" t="s">
        <v>380</v>
      </c>
      <c r="B209" s="142" t="s">
        <v>356</v>
      </c>
      <c r="C209" s="143"/>
      <c r="D209" s="140" t="s">
        <v>490</v>
      </c>
      <c r="E209" s="141"/>
      <c r="F209" s="31"/>
      <c r="G209" s="7">
        <f t="shared" si="10"/>
        <v>0</v>
      </c>
    </row>
    <row r="210" spans="1:7" ht="24.75" hidden="1" customHeight="1" x14ac:dyDescent="0.25">
      <c r="A210" s="108" t="s">
        <v>334</v>
      </c>
      <c r="B210" s="142" t="s">
        <v>138</v>
      </c>
      <c r="C210" s="143"/>
      <c r="D210" s="140" t="s">
        <v>434</v>
      </c>
      <c r="E210" s="141"/>
      <c r="F210" s="31"/>
      <c r="G210" s="7">
        <f t="shared" si="10"/>
        <v>0</v>
      </c>
    </row>
    <row r="211" spans="1:7" ht="24.75" hidden="1" customHeight="1" x14ac:dyDescent="0.25">
      <c r="A211" s="116" t="s">
        <v>334</v>
      </c>
      <c r="B211" s="142" t="s">
        <v>138</v>
      </c>
      <c r="C211" s="143"/>
      <c r="D211" s="140" t="s">
        <v>474</v>
      </c>
      <c r="E211" s="141"/>
      <c r="F211" s="31"/>
      <c r="G211" s="7">
        <f t="shared" si="10"/>
        <v>0</v>
      </c>
    </row>
    <row r="212" spans="1:7" ht="24.75" hidden="1" customHeight="1" x14ac:dyDescent="0.25">
      <c r="A212" s="127" t="s">
        <v>630</v>
      </c>
      <c r="B212" s="142" t="s">
        <v>621</v>
      </c>
      <c r="C212" s="143"/>
      <c r="D212" s="140" t="s">
        <v>620</v>
      </c>
      <c r="E212" s="141"/>
      <c r="F212" s="31"/>
      <c r="G212" s="7">
        <f t="shared" si="10"/>
        <v>0</v>
      </c>
    </row>
    <row r="213" spans="1:7" ht="24.75" hidden="1" customHeight="1" x14ac:dyDescent="0.25">
      <c r="A213" s="127" t="s">
        <v>631</v>
      </c>
      <c r="B213" s="142" t="s">
        <v>632</v>
      </c>
      <c r="C213" s="143"/>
      <c r="D213" s="140" t="s">
        <v>547</v>
      </c>
      <c r="E213" s="141"/>
      <c r="F213" s="31"/>
      <c r="G213" s="7">
        <f t="shared" si="10"/>
        <v>0</v>
      </c>
    </row>
    <row r="214" spans="1:7" ht="24.75" hidden="1" customHeight="1" x14ac:dyDescent="0.25">
      <c r="A214" s="127" t="s">
        <v>610</v>
      </c>
      <c r="B214" s="142" t="s">
        <v>449</v>
      </c>
      <c r="C214" s="143"/>
      <c r="D214" s="140" t="s">
        <v>445</v>
      </c>
      <c r="E214" s="141"/>
      <c r="F214" s="31"/>
      <c r="G214" s="7">
        <f t="shared" si="10"/>
        <v>0</v>
      </c>
    </row>
    <row r="215" spans="1:7" ht="24.75" hidden="1" customHeight="1" x14ac:dyDescent="0.25">
      <c r="A215" s="124" t="s">
        <v>537</v>
      </c>
      <c r="B215" s="142" t="s">
        <v>412</v>
      </c>
      <c r="C215" s="143"/>
      <c r="D215" s="140" t="s">
        <v>509</v>
      </c>
      <c r="E215" s="141"/>
      <c r="F215" s="31"/>
      <c r="G215" s="7">
        <f t="shared" si="10"/>
        <v>0</v>
      </c>
    </row>
    <row r="216" spans="1:7" ht="15.75" hidden="1" customHeight="1" x14ac:dyDescent="0.25">
      <c r="A216" s="108" t="s">
        <v>402</v>
      </c>
      <c r="B216" s="142" t="s">
        <v>309</v>
      </c>
      <c r="C216" s="143"/>
      <c r="D216" s="140" t="s">
        <v>308</v>
      </c>
      <c r="E216" s="141"/>
      <c r="F216" s="31"/>
      <c r="G216" s="7">
        <f t="shared" si="10"/>
        <v>0</v>
      </c>
    </row>
    <row r="217" spans="1:7" hidden="1" x14ac:dyDescent="0.25">
      <c r="A217" s="108" t="s">
        <v>384</v>
      </c>
      <c r="B217" s="142" t="s">
        <v>130</v>
      </c>
      <c r="C217" s="143"/>
      <c r="D217" s="140" t="s">
        <v>322</v>
      </c>
      <c r="E217" s="141"/>
      <c r="F217" s="31"/>
      <c r="G217" s="7">
        <f t="shared" si="10"/>
        <v>0</v>
      </c>
    </row>
    <row r="218" spans="1:7" x14ac:dyDescent="0.25">
      <c r="A218" s="134" t="s">
        <v>384</v>
      </c>
      <c r="B218" s="142" t="s">
        <v>130</v>
      </c>
      <c r="C218" s="143"/>
      <c r="D218" s="140" t="s">
        <v>351</v>
      </c>
      <c r="E218" s="141"/>
      <c r="F218" s="31">
        <v>473594.35</v>
      </c>
      <c r="G218" s="7">
        <f t="shared" si="10"/>
        <v>1.5520049692444645E-4</v>
      </c>
    </row>
    <row r="219" spans="1:7" ht="15" customHeight="1" x14ac:dyDescent="0.25">
      <c r="A219" s="134" t="s">
        <v>364</v>
      </c>
      <c r="B219" s="142" t="s">
        <v>140</v>
      </c>
      <c r="C219" s="143"/>
      <c r="D219" s="140" t="s">
        <v>366</v>
      </c>
      <c r="E219" s="141"/>
      <c r="F219" s="31">
        <v>730331.23</v>
      </c>
      <c r="G219" s="7">
        <f t="shared" si="10"/>
        <v>2.3933513948264416E-4</v>
      </c>
    </row>
    <row r="220" spans="1:7" x14ac:dyDescent="0.25">
      <c r="A220" s="134" t="s">
        <v>611</v>
      </c>
      <c r="B220" s="142" t="s">
        <v>265</v>
      </c>
      <c r="C220" s="143"/>
      <c r="D220" s="140" t="s">
        <v>644</v>
      </c>
      <c r="E220" s="141"/>
      <c r="F220" s="31">
        <v>260365.89</v>
      </c>
      <c r="G220" s="7">
        <f t="shared" si="10"/>
        <v>8.5323896938753097E-5</v>
      </c>
    </row>
    <row r="221" spans="1:7" hidden="1" x14ac:dyDescent="0.25">
      <c r="A221" s="108" t="s">
        <v>339</v>
      </c>
      <c r="B221" s="142" t="s">
        <v>340</v>
      </c>
      <c r="C221" s="143"/>
      <c r="D221" s="140" t="s">
        <v>191</v>
      </c>
      <c r="E221" s="141"/>
      <c r="F221" s="31"/>
      <c r="G221" s="7">
        <f t="shared" si="10"/>
        <v>0</v>
      </c>
    </row>
    <row r="222" spans="1:7" hidden="1" x14ac:dyDescent="0.25">
      <c r="A222" s="108" t="s">
        <v>83</v>
      </c>
      <c r="B222" s="142" t="s">
        <v>84</v>
      </c>
      <c r="C222" s="143"/>
      <c r="D222" s="140" t="s">
        <v>272</v>
      </c>
      <c r="E222" s="141"/>
      <c r="F222" s="31"/>
      <c r="G222" s="7">
        <f t="shared" si="10"/>
        <v>0</v>
      </c>
    </row>
    <row r="223" spans="1:7" hidden="1" x14ac:dyDescent="0.25">
      <c r="A223" s="108" t="s">
        <v>485</v>
      </c>
      <c r="B223" s="142" t="s">
        <v>92</v>
      </c>
      <c r="C223" s="143"/>
      <c r="D223" s="140" t="s">
        <v>396</v>
      </c>
      <c r="E223" s="141"/>
      <c r="F223" s="31"/>
      <c r="G223" s="7">
        <f t="shared" si="10"/>
        <v>0</v>
      </c>
    </row>
    <row r="224" spans="1:7" ht="15" customHeight="1" x14ac:dyDescent="0.25">
      <c r="A224" s="108" t="s">
        <v>152</v>
      </c>
      <c r="B224" s="138"/>
      <c r="C224" s="139"/>
      <c r="D224" s="140"/>
      <c r="E224" s="141"/>
      <c r="F224" s="6">
        <f>SUM(F203:F223)</f>
        <v>1464291.4700000002</v>
      </c>
      <c r="G224" s="7">
        <f t="shared" si="10"/>
        <v>4.7985953334584374E-4</v>
      </c>
    </row>
    <row r="226" spans="1:7" x14ac:dyDescent="0.25">
      <c r="A226" s="3" t="s">
        <v>212</v>
      </c>
    </row>
    <row r="227" spans="1:7" ht="42" customHeight="1" x14ac:dyDescent="0.25">
      <c r="A227" s="108" t="s">
        <v>23</v>
      </c>
      <c r="B227" s="140" t="s">
        <v>20</v>
      </c>
      <c r="C227" s="141"/>
      <c r="D227" s="108" t="s">
        <v>22</v>
      </c>
      <c r="E227" s="108" t="s">
        <v>24</v>
      </c>
      <c r="F227" s="108" t="s">
        <v>21</v>
      </c>
      <c r="G227" s="108" t="s">
        <v>203</v>
      </c>
    </row>
    <row r="228" spans="1:7" ht="42" customHeight="1" x14ac:dyDescent="0.25">
      <c r="A228" s="127" t="s">
        <v>156</v>
      </c>
      <c r="B228" s="138" t="s">
        <v>83</v>
      </c>
      <c r="C228" s="139"/>
      <c r="D228" s="134" t="s">
        <v>533</v>
      </c>
      <c r="E228" s="5">
        <v>10048</v>
      </c>
      <c r="F228" s="6">
        <v>8540897.7899999991</v>
      </c>
      <c r="G228" s="7">
        <f t="shared" ref="G228:G236" si="11">F228/$F$275</f>
        <v>2.7989176416249608E-3</v>
      </c>
    </row>
    <row r="229" spans="1:7" ht="42" customHeight="1" x14ac:dyDescent="0.25">
      <c r="A229" s="127" t="s">
        <v>156</v>
      </c>
      <c r="B229" s="138" t="s">
        <v>83</v>
      </c>
      <c r="C229" s="139"/>
      <c r="D229" s="134" t="s">
        <v>633</v>
      </c>
      <c r="E229" s="5">
        <v>141691</v>
      </c>
      <c r="F229" s="6">
        <v>128500397.70999999</v>
      </c>
      <c r="G229" s="7">
        <f t="shared" si="11"/>
        <v>4.2110564831656039E-2</v>
      </c>
    </row>
    <row r="230" spans="1:7" ht="42" customHeight="1" x14ac:dyDescent="0.25">
      <c r="A230" s="127" t="s">
        <v>156</v>
      </c>
      <c r="B230" s="138" t="s">
        <v>83</v>
      </c>
      <c r="C230" s="139"/>
      <c r="D230" s="134" t="s">
        <v>255</v>
      </c>
      <c r="E230" s="5">
        <v>1307</v>
      </c>
      <c r="F230" s="6">
        <v>1193828.51</v>
      </c>
      <c r="G230" s="7">
        <f t="shared" si="11"/>
        <v>3.9122674920968013E-4</v>
      </c>
    </row>
    <row r="231" spans="1:7" ht="42" customHeight="1" x14ac:dyDescent="0.25">
      <c r="A231" s="127" t="s">
        <v>156</v>
      </c>
      <c r="B231" s="138" t="s">
        <v>83</v>
      </c>
      <c r="C231" s="139"/>
      <c r="D231" s="134" t="s">
        <v>255</v>
      </c>
      <c r="E231" s="5">
        <v>248</v>
      </c>
      <c r="F231" s="6">
        <v>226525.99</v>
      </c>
      <c r="G231" s="7">
        <f t="shared" si="11"/>
        <v>7.4234302445335724E-5</v>
      </c>
    </row>
    <row r="232" spans="1:7" ht="42" customHeight="1" x14ac:dyDescent="0.25">
      <c r="A232" s="127" t="s">
        <v>156</v>
      </c>
      <c r="B232" s="138" t="s">
        <v>83</v>
      </c>
      <c r="C232" s="139"/>
      <c r="D232" s="134" t="s">
        <v>675</v>
      </c>
      <c r="E232" s="5">
        <v>54391</v>
      </c>
      <c r="F232" s="6">
        <v>44602364.859999999</v>
      </c>
      <c r="G232" s="7">
        <f t="shared" si="11"/>
        <v>1.4616536684353325E-2</v>
      </c>
    </row>
    <row r="233" spans="1:7" ht="42" customHeight="1" x14ac:dyDescent="0.25">
      <c r="A233" s="127" t="s">
        <v>156</v>
      </c>
      <c r="B233" s="138" t="s">
        <v>83</v>
      </c>
      <c r="C233" s="139"/>
      <c r="D233" s="134" t="s">
        <v>255</v>
      </c>
      <c r="E233" s="5">
        <v>37</v>
      </c>
      <c r="F233" s="6">
        <v>33796.230000000003</v>
      </c>
      <c r="G233" s="7">
        <f t="shared" si="11"/>
        <v>1.1075283499840919E-5</v>
      </c>
    </row>
    <row r="234" spans="1:7" ht="42" customHeight="1" x14ac:dyDescent="0.25">
      <c r="A234" s="134" t="s">
        <v>156</v>
      </c>
      <c r="B234" s="138" t="s">
        <v>83</v>
      </c>
      <c r="C234" s="139"/>
      <c r="D234" s="134" t="s">
        <v>675</v>
      </c>
      <c r="E234" s="5">
        <v>119089</v>
      </c>
      <c r="F234" s="6">
        <v>97656800.379999995</v>
      </c>
      <c r="G234" s="7">
        <f t="shared" ref="G234" si="12">F234/$F$275</f>
        <v>3.2002881679284119E-2</v>
      </c>
    </row>
    <row r="235" spans="1:7" ht="42" customHeight="1" x14ac:dyDescent="0.25">
      <c r="A235" s="127" t="s">
        <v>156</v>
      </c>
      <c r="B235" s="138" t="s">
        <v>83</v>
      </c>
      <c r="C235" s="139"/>
      <c r="D235" s="134" t="s">
        <v>515</v>
      </c>
      <c r="E235" s="5">
        <v>154184</v>
      </c>
      <c r="F235" s="6">
        <v>128147400.83</v>
      </c>
      <c r="G235" s="7">
        <f t="shared" si="11"/>
        <v>4.1994885049604629E-2</v>
      </c>
    </row>
    <row r="236" spans="1:7" x14ac:dyDescent="0.25">
      <c r="A236" s="108" t="s">
        <v>152</v>
      </c>
      <c r="B236" s="162"/>
      <c r="C236" s="162"/>
      <c r="D236" s="25"/>
      <c r="E236" s="1"/>
      <c r="F236" s="6">
        <f>SUM(F228:F235)</f>
        <v>408902012.30000001</v>
      </c>
      <c r="G236" s="7">
        <f t="shared" si="11"/>
        <v>0.13400032222167793</v>
      </c>
    </row>
    <row r="238" spans="1:7" x14ac:dyDescent="0.25">
      <c r="A238" s="3" t="s">
        <v>213</v>
      </c>
    </row>
    <row r="239" spans="1:7" ht="47.25" customHeight="1" x14ac:dyDescent="0.25">
      <c r="A239" s="163" t="s">
        <v>25</v>
      </c>
      <c r="B239" s="164"/>
      <c r="C239" s="164"/>
      <c r="D239" s="164"/>
      <c r="E239" s="165"/>
      <c r="F239" s="108" t="s">
        <v>21</v>
      </c>
      <c r="G239" s="108" t="s">
        <v>203</v>
      </c>
    </row>
    <row r="240" spans="1:7" ht="15" hidden="1" customHeight="1" x14ac:dyDescent="0.25">
      <c r="A240" s="104" t="s">
        <v>353</v>
      </c>
      <c r="B240" s="113"/>
      <c r="C240" s="113"/>
      <c r="D240" s="113"/>
      <c r="E240" s="114"/>
      <c r="F240" s="6"/>
      <c r="G240" s="7">
        <f t="shared" ref="G240:G254" si="13">F240/$F$275</f>
        <v>0</v>
      </c>
    </row>
    <row r="241" spans="1:7" hidden="1" x14ac:dyDescent="0.25">
      <c r="A241" s="104" t="s">
        <v>354</v>
      </c>
      <c r="B241" s="113"/>
      <c r="C241" s="113"/>
      <c r="D241" s="113"/>
      <c r="E241" s="114"/>
      <c r="F241" s="6"/>
      <c r="G241" s="7">
        <f t="shared" si="13"/>
        <v>0</v>
      </c>
    </row>
    <row r="242" spans="1:7" hidden="1" x14ac:dyDescent="0.25">
      <c r="A242" s="135" t="s">
        <v>429</v>
      </c>
      <c r="B242" s="136"/>
      <c r="C242" s="136"/>
      <c r="D242" s="136"/>
      <c r="E242" s="137"/>
      <c r="F242" s="6"/>
      <c r="G242" s="7">
        <f t="shared" si="13"/>
        <v>0</v>
      </c>
    </row>
    <row r="243" spans="1:7" hidden="1" x14ac:dyDescent="0.25">
      <c r="A243" s="144" t="s">
        <v>407</v>
      </c>
      <c r="B243" s="145"/>
      <c r="C243" s="145"/>
      <c r="D243" s="145"/>
      <c r="E243" s="146"/>
      <c r="F243" s="6"/>
      <c r="G243" s="7">
        <f t="shared" si="13"/>
        <v>0</v>
      </c>
    </row>
    <row r="244" spans="1:7" hidden="1" x14ac:dyDescent="0.25">
      <c r="A244" s="144" t="s">
        <v>408</v>
      </c>
      <c r="B244" s="145"/>
      <c r="C244" s="145"/>
      <c r="D244" s="145"/>
      <c r="E244" s="146"/>
      <c r="F244" s="6"/>
      <c r="G244" s="7">
        <f t="shared" si="13"/>
        <v>0</v>
      </c>
    </row>
    <row r="245" spans="1:7" hidden="1" x14ac:dyDescent="0.25">
      <c r="A245" s="144" t="s">
        <v>421</v>
      </c>
      <c r="B245" s="145"/>
      <c r="C245" s="145"/>
      <c r="D245" s="145"/>
      <c r="E245" s="146"/>
      <c r="F245" s="6"/>
      <c r="G245" s="7">
        <f t="shared" si="13"/>
        <v>0</v>
      </c>
    </row>
    <row r="246" spans="1:7" hidden="1" x14ac:dyDescent="0.25">
      <c r="A246" s="104" t="s">
        <v>365</v>
      </c>
      <c r="B246" s="113"/>
      <c r="C246" s="113"/>
      <c r="D246" s="113"/>
      <c r="E246" s="114"/>
      <c r="F246" s="6"/>
      <c r="G246" s="7">
        <f t="shared" si="13"/>
        <v>0</v>
      </c>
    </row>
    <row r="247" spans="1:7" hidden="1" x14ac:dyDescent="0.25">
      <c r="A247" s="104" t="s">
        <v>381</v>
      </c>
      <c r="B247" s="113"/>
      <c r="C247" s="113"/>
      <c r="D247" s="113"/>
      <c r="E247" s="114"/>
      <c r="F247" s="6"/>
      <c r="G247" s="7">
        <f t="shared" si="13"/>
        <v>0</v>
      </c>
    </row>
    <row r="248" spans="1:7" hidden="1" x14ac:dyDescent="0.25">
      <c r="A248" s="104" t="s">
        <v>457</v>
      </c>
      <c r="B248" s="113"/>
      <c r="C248" s="113"/>
      <c r="D248" s="113"/>
      <c r="E248" s="114"/>
      <c r="F248" s="6"/>
      <c r="G248" s="7">
        <f t="shared" si="13"/>
        <v>0</v>
      </c>
    </row>
    <row r="249" spans="1:7" hidden="1" x14ac:dyDescent="0.25">
      <c r="A249" s="135" t="s">
        <v>666</v>
      </c>
      <c r="B249" s="136"/>
      <c r="C249" s="136"/>
      <c r="D249" s="136"/>
      <c r="E249" s="137"/>
      <c r="F249" s="6"/>
      <c r="G249" s="7">
        <f t="shared" si="13"/>
        <v>0</v>
      </c>
    </row>
    <row r="250" spans="1:7" hidden="1" x14ac:dyDescent="0.25">
      <c r="A250" s="135" t="s">
        <v>660</v>
      </c>
      <c r="B250" s="136"/>
      <c r="C250" s="136"/>
      <c r="D250" s="136"/>
      <c r="E250" s="137"/>
      <c r="F250" s="6"/>
      <c r="G250" s="7">
        <f t="shared" si="13"/>
        <v>0</v>
      </c>
    </row>
    <row r="251" spans="1:7" hidden="1" x14ac:dyDescent="0.25">
      <c r="A251" s="135" t="s">
        <v>662</v>
      </c>
      <c r="B251" s="136"/>
      <c r="C251" s="136"/>
      <c r="D251" s="136"/>
      <c r="E251" s="137"/>
      <c r="F251" s="6"/>
      <c r="G251" s="7">
        <f t="shared" si="13"/>
        <v>0</v>
      </c>
    </row>
    <row r="252" spans="1:7" hidden="1" x14ac:dyDescent="0.25">
      <c r="A252" s="135" t="s">
        <v>636</v>
      </c>
      <c r="B252" s="136"/>
      <c r="C252" s="136"/>
      <c r="D252" s="136"/>
      <c r="E252" s="137"/>
      <c r="F252" s="6"/>
      <c r="G252" s="7">
        <f t="shared" si="13"/>
        <v>0</v>
      </c>
    </row>
    <row r="253" spans="1:7" hidden="1" x14ac:dyDescent="0.25">
      <c r="A253" s="135" t="s">
        <v>663</v>
      </c>
      <c r="B253" s="136"/>
      <c r="C253" s="136"/>
      <c r="D253" s="136"/>
      <c r="E253" s="137"/>
      <c r="F253" s="6"/>
      <c r="G253" s="7">
        <f t="shared" si="13"/>
        <v>0</v>
      </c>
    </row>
    <row r="254" spans="1:7" hidden="1" x14ac:dyDescent="0.25">
      <c r="A254" s="135" t="s">
        <v>635</v>
      </c>
      <c r="B254" s="136"/>
      <c r="C254" s="136"/>
      <c r="D254" s="136"/>
      <c r="E254" s="137"/>
      <c r="F254" s="6"/>
      <c r="G254" s="7">
        <f t="shared" si="13"/>
        <v>0</v>
      </c>
    </row>
    <row r="255" spans="1:7" hidden="1" x14ac:dyDescent="0.25">
      <c r="A255" s="135" t="s">
        <v>637</v>
      </c>
      <c r="B255" s="136"/>
      <c r="C255" s="136"/>
      <c r="D255" s="136"/>
      <c r="E255" s="137"/>
      <c r="F255" s="6"/>
      <c r="G255" s="7">
        <f t="shared" ref="G255:G261" si="14">F255/$F$275</f>
        <v>0</v>
      </c>
    </row>
    <row r="256" spans="1:7" hidden="1" x14ac:dyDescent="0.25">
      <c r="A256" s="135" t="s">
        <v>664</v>
      </c>
      <c r="B256" s="136"/>
      <c r="C256" s="136"/>
      <c r="D256" s="136"/>
      <c r="E256" s="137"/>
      <c r="F256" s="6"/>
      <c r="G256" s="7">
        <f t="shared" si="14"/>
        <v>0</v>
      </c>
    </row>
    <row r="257" spans="1:7" hidden="1" x14ac:dyDescent="0.25">
      <c r="A257" s="135" t="s">
        <v>634</v>
      </c>
      <c r="B257" s="136"/>
      <c r="C257" s="136"/>
      <c r="D257" s="136"/>
      <c r="E257" s="137"/>
      <c r="F257" s="6"/>
      <c r="G257" s="7">
        <f t="shared" si="14"/>
        <v>0</v>
      </c>
    </row>
    <row r="258" spans="1:7" hidden="1" x14ac:dyDescent="0.25">
      <c r="A258" s="135" t="s">
        <v>661</v>
      </c>
      <c r="B258" s="136"/>
      <c r="C258" s="136"/>
      <c r="D258" s="136"/>
      <c r="E258" s="137"/>
      <c r="F258" s="6"/>
      <c r="G258" s="7">
        <f t="shared" si="14"/>
        <v>0</v>
      </c>
    </row>
    <row r="259" spans="1:7" hidden="1" x14ac:dyDescent="0.25">
      <c r="A259" s="135" t="s">
        <v>638</v>
      </c>
      <c r="B259" s="136"/>
      <c r="C259" s="136"/>
      <c r="D259" s="136"/>
      <c r="E259" s="137"/>
      <c r="F259" s="6"/>
      <c r="G259" s="7">
        <f t="shared" si="14"/>
        <v>0</v>
      </c>
    </row>
    <row r="260" spans="1:7" hidden="1" x14ac:dyDescent="0.25">
      <c r="A260" s="135" t="s">
        <v>639</v>
      </c>
      <c r="B260" s="136"/>
      <c r="C260" s="136"/>
      <c r="D260" s="136"/>
      <c r="E260" s="137"/>
      <c r="F260" s="6"/>
      <c r="G260" s="7">
        <f t="shared" si="14"/>
        <v>0</v>
      </c>
    </row>
    <row r="261" spans="1:7" hidden="1" x14ac:dyDescent="0.25">
      <c r="A261" s="135" t="s">
        <v>665</v>
      </c>
      <c r="B261" s="136"/>
      <c r="C261" s="136"/>
      <c r="D261" s="136"/>
      <c r="E261" s="137"/>
      <c r="F261" s="6"/>
      <c r="G261" s="7">
        <f t="shared" si="14"/>
        <v>0</v>
      </c>
    </row>
    <row r="262" spans="1:7" hidden="1" x14ac:dyDescent="0.25">
      <c r="A262" s="135" t="s">
        <v>600</v>
      </c>
      <c r="B262" s="136"/>
      <c r="C262" s="136"/>
      <c r="D262" s="136"/>
      <c r="E262" s="137"/>
      <c r="F262" s="6"/>
      <c r="G262" s="7">
        <f t="shared" ref="G262:G271" si="15">F262/$F$275</f>
        <v>0</v>
      </c>
    </row>
    <row r="263" spans="1:7" hidden="1" x14ac:dyDescent="0.25">
      <c r="A263" s="135" t="s">
        <v>599</v>
      </c>
      <c r="B263" s="136"/>
      <c r="C263" s="136"/>
      <c r="D263" s="136"/>
      <c r="E263" s="137"/>
      <c r="F263" s="6"/>
      <c r="G263" s="7">
        <f t="shared" si="15"/>
        <v>0</v>
      </c>
    </row>
    <row r="264" spans="1:7" hidden="1" x14ac:dyDescent="0.25">
      <c r="A264" s="135" t="s">
        <v>667</v>
      </c>
      <c r="B264" s="136"/>
      <c r="C264" s="136"/>
      <c r="D264" s="136"/>
      <c r="E264" s="137"/>
      <c r="F264" s="6"/>
      <c r="G264" s="7">
        <f t="shared" si="15"/>
        <v>0</v>
      </c>
    </row>
    <row r="265" spans="1:7" hidden="1" x14ac:dyDescent="0.25">
      <c r="A265" s="104" t="s">
        <v>313</v>
      </c>
      <c r="B265" s="105"/>
      <c r="C265" s="105"/>
      <c r="D265" s="105"/>
      <c r="E265" s="106"/>
      <c r="F265" s="6"/>
      <c r="G265" s="7">
        <f t="shared" si="15"/>
        <v>0</v>
      </c>
    </row>
    <row r="266" spans="1:7" hidden="1" x14ac:dyDescent="0.25">
      <c r="A266" s="104" t="s">
        <v>314</v>
      </c>
      <c r="B266" s="105"/>
      <c r="C266" s="105"/>
      <c r="D266" s="105"/>
      <c r="E266" s="106"/>
      <c r="F266" s="6"/>
      <c r="G266" s="7">
        <f t="shared" si="15"/>
        <v>0</v>
      </c>
    </row>
    <row r="267" spans="1:7" hidden="1" x14ac:dyDescent="0.25">
      <c r="A267" s="104" t="s">
        <v>479</v>
      </c>
      <c r="B267" s="105"/>
      <c r="C267" s="105"/>
      <c r="D267" s="105"/>
      <c r="E267" s="106"/>
      <c r="F267" s="6"/>
      <c r="G267" s="7">
        <f t="shared" si="15"/>
        <v>0</v>
      </c>
    </row>
    <row r="268" spans="1:7" hidden="1" x14ac:dyDescent="0.25">
      <c r="A268" s="144" t="s">
        <v>395</v>
      </c>
      <c r="B268" s="145"/>
      <c r="C268" s="145"/>
      <c r="D268" s="145"/>
      <c r="E268" s="146"/>
      <c r="F268" s="6"/>
      <c r="G268" s="7">
        <f t="shared" si="15"/>
        <v>0</v>
      </c>
    </row>
    <row r="269" spans="1:7" hidden="1" x14ac:dyDescent="0.25">
      <c r="A269" s="144" t="s">
        <v>422</v>
      </c>
      <c r="B269" s="145"/>
      <c r="C269" s="145"/>
      <c r="D269" s="145"/>
      <c r="E269" s="146"/>
      <c r="F269" s="6"/>
      <c r="G269" s="7">
        <f t="shared" si="15"/>
        <v>0</v>
      </c>
    </row>
    <row r="270" spans="1:7" hidden="1" x14ac:dyDescent="0.25">
      <c r="A270" s="110" t="s">
        <v>486</v>
      </c>
      <c r="B270" s="111"/>
      <c r="C270" s="111"/>
      <c r="D270" s="111"/>
      <c r="E270" s="112"/>
      <c r="F270" s="6"/>
      <c r="G270" s="7">
        <f t="shared" si="15"/>
        <v>0</v>
      </c>
    </row>
    <row r="271" spans="1:7" hidden="1" x14ac:dyDescent="0.25">
      <c r="A271" s="135" t="s">
        <v>612</v>
      </c>
      <c r="B271" s="136"/>
      <c r="C271" s="136"/>
      <c r="D271" s="136"/>
      <c r="E271" s="137"/>
      <c r="F271" s="6"/>
      <c r="G271" s="7">
        <f t="shared" si="15"/>
        <v>0</v>
      </c>
    </row>
    <row r="272" spans="1:7" hidden="1" x14ac:dyDescent="0.25">
      <c r="A272" s="135" t="s">
        <v>614</v>
      </c>
      <c r="B272" s="136"/>
      <c r="C272" s="136"/>
      <c r="D272" s="136"/>
      <c r="E272" s="137"/>
      <c r="F272" s="6"/>
      <c r="G272" s="7">
        <f t="shared" ref="G272" si="16">F272/$F$275</f>
        <v>0</v>
      </c>
    </row>
    <row r="273" spans="1:7" x14ac:dyDescent="0.25">
      <c r="A273" s="140" t="s">
        <v>152</v>
      </c>
      <c r="B273" s="161"/>
      <c r="C273" s="161"/>
      <c r="D273" s="161"/>
      <c r="E273" s="141"/>
      <c r="F273" s="6"/>
      <c r="G273" s="7"/>
    </row>
    <row r="275" spans="1:7" x14ac:dyDescent="0.25">
      <c r="A275" s="158" t="s">
        <v>26</v>
      </c>
      <c r="B275" s="159"/>
      <c r="C275" s="159"/>
      <c r="D275" s="159"/>
      <c r="E275" s="160"/>
      <c r="F275" s="6">
        <f>F138+F151+F167+F172+F190+F199+F236+F224+F273</f>
        <v>3051500216.7199998</v>
      </c>
      <c r="G275" s="7">
        <f>F275/$F$275</f>
        <v>1</v>
      </c>
    </row>
    <row r="277" spans="1:7" x14ac:dyDescent="0.25">
      <c r="F277" s="36"/>
    </row>
  </sheetData>
  <mergeCells count="106">
    <mergeCell ref="A275:E275"/>
    <mergeCell ref="A244:E244"/>
    <mergeCell ref="A249:E249"/>
    <mergeCell ref="A262:E262"/>
    <mergeCell ref="A268:E268"/>
    <mergeCell ref="A269:E269"/>
    <mergeCell ref="A245:E245"/>
    <mergeCell ref="A273:E273"/>
    <mergeCell ref="A254:E254"/>
    <mergeCell ref="A263:E263"/>
    <mergeCell ref="A271:E271"/>
    <mergeCell ref="A272:E272"/>
    <mergeCell ref="A252:E252"/>
    <mergeCell ref="A255:E255"/>
    <mergeCell ref="A256:E256"/>
    <mergeCell ref="A257:E257"/>
    <mergeCell ref="D217:E217"/>
    <mergeCell ref="D212:E212"/>
    <mergeCell ref="D213:E213"/>
    <mergeCell ref="D214:E214"/>
    <mergeCell ref="B212:C212"/>
    <mergeCell ref="B213:C213"/>
    <mergeCell ref="B215:C215"/>
    <mergeCell ref="D215:E215"/>
    <mergeCell ref="B214:C214"/>
    <mergeCell ref="D193:E193"/>
    <mergeCell ref="D196:E196"/>
    <mergeCell ref="D198:E198"/>
    <mergeCell ref="B190:C190"/>
    <mergeCell ref="D186:E186"/>
    <mergeCell ref="D187:E187"/>
    <mergeCell ref="D188:E188"/>
    <mergeCell ref="D189:E189"/>
    <mergeCell ref="D190:E190"/>
    <mergeCell ref="D194:E194"/>
    <mergeCell ref="D197:E197"/>
    <mergeCell ref="D210:E210"/>
    <mergeCell ref="B208:C208"/>
    <mergeCell ref="D208:E208"/>
    <mergeCell ref="D205:E205"/>
    <mergeCell ref="B206:C206"/>
    <mergeCell ref="D206:E206"/>
    <mergeCell ref="B227:C227"/>
    <mergeCell ref="B224:C224"/>
    <mergeCell ref="B207:C207"/>
    <mergeCell ref="D207:E207"/>
    <mergeCell ref="B209:C209"/>
    <mergeCell ref="D209:E209"/>
    <mergeCell ref="B222:C222"/>
    <mergeCell ref="D222:E222"/>
    <mergeCell ref="B216:C216"/>
    <mergeCell ref="B221:C221"/>
    <mergeCell ref="D221:E221"/>
    <mergeCell ref="D223:E223"/>
    <mergeCell ref="D216:E216"/>
    <mergeCell ref="B217:C217"/>
    <mergeCell ref="B211:C211"/>
    <mergeCell ref="D211:E211"/>
    <mergeCell ref="B223:C223"/>
    <mergeCell ref="D224:E224"/>
    <mergeCell ref="B202:C202"/>
    <mergeCell ref="B205:C205"/>
    <mergeCell ref="A253:E253"/>
    <mergeCell ref="A258:E258"/>
    <mergeCell ref="A259:E259"/>
    <mergeCell ref="D202:E202"/>
    <mergeCell ref="D204:E204"/>
    <mergeCell ref="A264:E264"/>
    <mergeCell ref="A1:G1"/>
    <mergeCell ref="D183:E183"/>
    <mergeCell ref="D184:E184"/>
    <mergeCell ref="D179:E179"/>
    <mergeCell ref="D185:E185"/>
    <mergeCell ref="D175:E175"/>
    <mergeCell ref="D176:E176"/>
    <mergeCell ref="D180:E180"/>
    <mergeCell ref="D181:E181"/>
    <mergeCell ref="D182:E182"/>
    <mergeCell ref="B210:C210"/>
    <mergeCell ref="D195:E195"/>
    <mergeCell ref="B199:E199"/>
    <mergeCell ref="B203:C203"/>
    <mergeCell ref="D203:E203"/>
    <mergeCell ref="B204:C204"/>
    <mergeCell ref="A260:E260"/>
    <mergeCell ref="A261:E261"/>
    <mergeCell ref="B218:C218"/>
    <mergeCell ref="D218:E218"/>
    <mergeCell ref="B219:C219"/>
    <mergeCell ref="D219:E219"/>
    <mergeCell ref="B220:C220"/>
    <mergeCell ref="D220:E220"/>
    <mergeCell ref="B234:C234"/>
    <mergeCell ref="B228:C228"/>
    <mergeCell ref="A239:E239"/>
    <mergeCell ref="A243:E243"/>
    <mergeCell ref="A250:E250"/>
    <mergeCell ref="A251:E251"/>
    <mergeCell ref="B229:C229"/>
    <mergeCell ref="B230:C230"/>
    <mergeCell ref="B231:C231"/>
    <mergeCell ref="B232:C232"/>
    <mergeCell ref="B233:C233"/>
    <mergeCell ref="B235:C235"/>
    <mergeCell ref="B236:C236"/>
    <mergeCell ref="A242:E2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2026-03-26T09:03:20Z</dcterms:modified>
</cp:coreProperties>
</file>