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7555" windowHeight="12120"/>
  </bookViews>
  <sheets>
    <sheet name="Пенсионные накопления" sheetId="1" r:id="rId1"/>
    <sheet name="Пенсионные резервы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5" i="4" l="1"/>
  <c r="F152" i="4"/>
  <c r="F211" i="1"/>
  <c r="F213" i="4" l="1"/>
  <c r="F179" i="4"/>
  <c r="F171" i="4"/>
  <c r="F165" i="4"/>
  <c r="F136" i="4" l="1"/>
  <c r="F206" i="4"/>
  <c r="F196" i="4"/>
  <c r="F189" i="4"/>
  <c r="G148" i="4" l="1"/>
  <c r="G151" i="4"/>
  <c r="G147" i="4"/>
  <c r="G143" i="4"/>
  <c r="G145" i="4"/>
  <c r="G144" i="4"/>
  <c r="G150" i="4"/>
  <c r="G146" i="4"/>
  <c r="G142" i="4"/>
  <c r="G149" i="4"/>
  <c r="G141" i="4"/>
  <c r="G140" i="4"/>
  <c r="G211" i="4"/>
  <c r="G210" i="4"/>
  <c r="G213" i="4"/>
  <c r="G152" i="4"/>
  <c r="G212" i="4"/>
  <c r="G185" i="4"/>
  <c r="G183" i="4"/>
  <c r="G186" i="4"/>
  <c r="G187" i="4"/>
  <c r="G184" i="4"/>
  <c r="G188" i="4"/>
  <c r="G178" i="4"/>
  <c r="G171" i="4"/>
  <c r="G175" i="4"/>
  <c r="G176" i="4"/>
  <c r="G177" i="4"/>
  <c r="G179" i="4"/>
  <c r="G170" i="4"/>
  <c r="G169" i="4"/>
  <c r="G165" i="4"/>
  <c r="G8" i="4"/>
  <c r="G160" i="4"/>
  <c r="G157" i="4"/>
  <c r="G161" i="4"/>
  <c r="G156" i="4"/>
  <c r="G158" i="4"/>
  <c r="G162" i="4"/>
  <c r="G159" i="4"/>
  <c r="G163" i="4"/>
  <c r="G164" i="4"/>
  <c r="G115" i="4"/>
  <c r="G133" i="4"/>
  <c r="G5" i="4"/>
  <c r="G75" i="4"/>
  <c r="G49" i="4"/>
  <c r="G35" i="4"/>
  <c r="G18" i="4"/>
  <c r="G93" i="4"/>
  <c r="G42" i="4"/>
  <c r="G114" i="4"/>
  <c r="G87" i="4"/>
  <c r="G131" i="4"/>
  <c r="G120" i="4"/>
  <c r="G136" i="4"/>
  <c r="G21" i="4"/>
  <c r="G65" i="4"/>
  <c r="G109" i="4"/>
  <c r="G130" i="4"/>
  <c r="G68" i="4"/>
  <c r="G16" i="4"/>
  <c r="G112" i="4"/>
  <c r="G44" i="4"/>
  <c r="G95" i="4"/>
  <c r="G135" i="4"/>
  <c r="G128" i="4"/>
  <c r="G29" i="4"/>
  <c r="G69" i="4"/>
  <c r="G113" i="4"/>
  <c r="G86" i="4"/>
  <c r="G32" i="4"/>
  <c r="G60" i="4"/>
  <c r="G215" i="4"/>
  <c r="G111" i="4"/>
  <c r="G206" i="4"/>
  <c r="G45" i="4"/>
  <c r="G85" i="4"/>
  <c r="G129" i="4"/>
  <c r="G19" i="4"/>
  <c r="G26" i="4"/>
  <c r="G134" i="4"/>
  <c r="G59" i="4"/>
  <c r="G205" i="4"/>
  <c r="G90" i="4"/>
  <c r="G92" i="4"/>
  <c r="G24" i="4"/>
  <c r="G72" i="4"/>
  <c r="G106" i="4"/>
  <c r="G76" i="4"/>
  <c r="G55" i="4"/>
  <c r="G34" i="4"/>
  <c r="G12" i="4"/>
  <c r="G96" i="4"/>
  <c r="G70" i="4"/>
  <c r="G48" i="4"/>
  <c r="G27" i="4"/>
  <c r="G6" i="4"/>
  <c r="G110" i="4"/>
  <c r="G79" i="4"/>
  <c r="G58" i="4"/>
  <c r="G36" i="4"/>
  <c r="G15" i="4"/>
  <c r="G108" i="4"/>
  <c r="G56" i="4"/>
  <c r="G62" i="4"/>
  <c r="G193" i="4"/>
  <c r="G121" i="4"/>
  <c r="G105" i="4"/>
  <c r="G89" i="4"/>
  <c r="G73" i="4"/>
  <c r="G57" i="4"/>
  <c r="G41" i="4"/>
  <c r="G25" i="4"/>
  <c r="G9" i="4"/>
  <c r="G124" i="4"/>
  <c r="G123" i="4"/>
  <c r="G107" i="4"/>
  <c r="G91" i="4"/>
  <c r="G67" i="4"/>
  <c r="G51" i="4"/>
  <c r="G98" i="4"/>
  <c r="G71" i="4"/>
  <c r="G50" i="4"/>
  <c r="G28" i="4"/>
  <c r="G7" i="4"/>
  <c r="G122" i="4"/>
  <c r="G88" i="4"/>
  <c r="G64" i="4"/>
  <c r="G43" i="4"/>
  <c r="G22" i="4"/>
  <c r="G102" i="4"/>
  <c r="G74" i="4"/>
  <c r="G52" i="4"/>
  <c r="G31" i="4"/>
  <c r="G10" i="4"/>
  <c r="G100" i="4"/>
  <c r="G78" i="4"/>
  <c r="G84" i="4"/>
  <c r="G194" i="4"/>
  <c r="G99" i="4"/>
  <c r="G119" i="4"/>
  <c r="G132" i="4"/>
  <c r="G189" i="4"/>
  <c r="G13" i="4"/>
  <c r="G33" i="4"/>
  <c r="G53" i="4"/>
  <c r="G77" i="4"/>
  <c r="G97" i="4"/>
  <c r="G117" i="4"/>
  <c r="G204" i="4"/>
  <c r="G14" i="4"/>
  <c r="G47" i="4"/>
  <c r="G94" i="4"/>
  <c r="G38" i="4"/>
  <c r="G80" i="4"/>
  <c r="G23" i="4"/>
  <c r="G66" i="4"/>
  <c r="G126" i="4"/>
  <c r="G46" i="4"/>
  <c r="G83" i="4"/>
  <c r="G103" i="4"/>
  <c r="G127" i="4"/>
  <c r="G195" i="4"/>
  <c r="G196" i="4"/>
  <c r="G17" i="4"/>
  <c r="G37" i="4"/>
  <c r="G61" i="4"/>
  <c r="G81" i="4"/>
  <c r="G101" i="4"/>
  <c r="G125" i="4"/>
  <c r="G40" i="4"/>
  <c r="G116" i="4"/>
  <c r="G20" i="4"/>
  <c r="G63" i="4"/>
  <c r="G118" i="4"/>
  <c r="G11" i="4"/>
  <c r="G54" i="4"/>
  <c r="G104" i="4"/>
  <c r="G39" i="4"/>
  <c r="G82" i="4"/>
  <c r="G30" i="4"/>
  <c r="F253" i="1" l="1"/>
  <c r="F243" i="1"/>
  <c r="F233" i="1"/>
  <c r="F197" i="1"/>
  <c r="F259" i="1" l="1"/>
  <c r="G211" i="1" s="1"/>
  <c r="G210" i="1"/>
  <c r="G206" i="1"/>
  <c r="G203" i="1"/>
  <c r="G209" i="1"/>
  <c r="G205" i="1"/>
  <c r="G208" i="1"/>
  <c r="G204" i="1"/>
  <c r="G207" i="1"/>
  <c r="G197" i="1"/>
  <c r="G259" i="1"/>
  <c r="G239" i="1"/>
  <c r="G230" i="1"/>
  <c r="G6" i="1"/>
  <c r="G10" i="1"/>
  <c r="G18" i="1"/>
  <c r="G22" i="1"/>
  <c r="G26" i="1"/>
  <c r="G34" i="1"/>
  <c r="G38" i="1"/>
  <c r="G42" i="1"/>
  <c r="G50" i="1"/>
  <c r="G54" i="1"/>
  <c r="G58" i="1"/>
  <c r="G66" i="1"/>
  <c r="G70" i="1"/>
  <c r="G74" i="1"/>
  <c r="G82" i="1"/>
  <c r="G86" i="1"/>
  <c r="G90" i="1"/>
  <c r="G98" i="1"/>
  <c r="G102" i="1"/>
  <c r="G106" i="1"/>
  <c r="G114" i="1"/>
  <c r="G118" i="1"/>
  <c r="G122" i="1"/>
  <c r="G130" i="1"/>
  <c r="G134" i="1"/>
  <c r="G138" i="1"/>
  <c r="G146" i="1"/>
  <c r="G150" i="1"/>
  <c r="G154" i="1"/>
  <c r="G162" i="1"/>
  <c r="G166" i="1"/>
  <c r="G170" i="1"/>
  <c r="G178" i="1"/>
  <c r="G182" i="1"/>
  <c r="G184" i="1"/>
  <c r="G192" i="1"/>
  <c r="G196" i="1"/>
  <c r="G252" i="1"/>
  <c r="G240" i="1"/>
  <c r="G231" i="1"/>
  <c r="G7" i="1"/>
  <c r="G15" i="1"/>
  <c r="G19" i="1"/>
  <c r="G23" i="1"/>
  <c r="G31" i="1"/>
  <c r="G35" i="1"/>
  <c r="G39" i="1"/>
  <c r="G47" i="1"/>
  <c r="G51" i="1"/>
  <c r="G55" i="1"/>
  <c r="G63" i="1"/>
  <c r="G67" i="1"/>
  <c r="G71" i="1"/>
  <c r="G79" i="1"/>
  <c r="G83" i="1"/>
  <c r="G87" i="1"/>
  <c r="G95" i="1"/>
  <c r="G99" i="1"/>
  <c r="G103" i="1"/>
  <c r="G228" i="1"/>
  <c r="G8" i="1"/>
  <c r="G16" i="1"/>
  <c r="G32" i="1"/>
  <c r="G40" i="1"/>
  <c r="G48" i="1"/>
  <c r="G64" i="1"/>
  <c r="G72" i="1"/>
  <c r="G80" i="1"/>
  <c r="G96" i="1"/>
  <c r="G104" i="1"/>
  <c r="G109" i="1"/>
  <c r="G120" i="1"/>
  <c r="G125" i="1"/>
  <c r="G131" i="1"/>
  <c r="G141" i="1"/>
  <c r="G147" i="1"/>
  <c r="G152" i="1"/>
  <c r="G163" i="1"/>
  <c r="G168" i="1"/>
  <c r="G173" i="1"/>
  <c r="G185" i="1"/>
  <c r="G190" i="1"/>
  <c r="G195" i="1"/>
  <c r="G238" i="1"/>
  <c r="G229" i="1"/>
  <c r="G9" i="1"/>
  <c r="G25" i="1"/>
  <c r="G33" i="1"/>
  <c r="G41" i="1"/>
  <c r="G57" i="1"/>
  <c r="G65" i="1"/>
  <c r="G73" i="1"/>
  <c r="G89" i="1"/>
  <c r="G97" i="1"/>
  <c r="G105" i="1"/>
  <c r="G116" i="1"/>
  <c r="G121" i="1"/>
  <c r="G127" i="1"/>
  <c r="G137" i="1"/>
  <c r="G143" i="1"/>
  <c r="G148" i="1"/>
  <c r="G159" i="1"/>
  <c r="G164" i="1"/>
  <c r="G169" i="1"/>
  <c r="G180" i="1"/>
  <c r="G186" i="1"/>
  <c r="G191" i="1"/>
  <c r="G227" i="1"/>
  <c r="G85" i="1"/>
  <c r="G108" i="1"/>
  <c r="G129" i="1"/>
  <c r="G145" i="1"/>
  <c r="G156" i="1"/>
  <c r="G177" i="1"/>
  <c r="G189" i="1"/>
  <c r="G242" i="1"/>
  <c r="G232" i="1"/>
  <c r="G12" i="1"/>
  <c r="G20" i="1"/>
  <c r="G28" i="1"/>
  <c r="G36" i="1"/>
  <c r="G44" i="1"/>
  <c r="G52" i="1"/>
  <c r="G60" i="1"/>
  <c r="G68" i="1"/>
  <c r="G76" i="1"/>
  <c r="G84" i="1"/>
  <c r="G92" i="1"/>
  <c r="G100" i="1"/>
  <c r="G107" i="1"/>
  <c r="G112" i="1"/>
  <c r="G117" i="1"/>
  <c r="G123" i="1"/>
  <c r="G128" i="1"/>
  <c r="G133" i="1"/>
  <c r="G139" i="1"/>
  <c r="G144" i="1"/>
  <c r="G149" i="1"/>
  <c r="G155" i="1"/>
  <c r="G160" i="1"/>
  <c r="G165" i="1"/>
  <c r="G171" i="1"/>
  <c r="G176" i="1"/>
  <c r="G181" i="1"/>
  <c r="G187" i="1"/>
  <c r="G193" i="1"/>
  <c r="G237" i="1"/>
  <c r="G13" i="1"/>
  <c r="G21" i="1"/>
  <c r="G29" i="1"/>
  <c r="G37" i="1"/>
  <c r="G45" i="1"/>
  <c r="G53" i="1"/>
  <c r="G61" i="1"/>
  <c r="G69" i="1"/>
  <c r="G77" i="1"/>
  <c r="G93" i="1"/>
  <c r="G101" i="1"/>
  <c r="G113" i="1"/>
  <c r="G124" i="1"/>
  <c r="G135" i="1"/>
  <c r="G140" i="1"/>
  <c r="G151" i="1"/>
  <c r="G161" i="1"/>
  <c r="G172" i="1"/>
  <c r="G183" i="1"/>
  <c r="G194" i="1"/>
  <c r="G167" i="1" l="1"/>
  <c r="G119" i="1"/>
  <c r="G5" i="1"/>
  <c r="G175" i="1"/>
  <c r="G153" i="1"/>
  <c r="G132" i="1"/>
  <c r="G111" i="1"/>
  <c r="G81" i="1"/>
  <c r="G49" i="1"/>
  <c r="G17" i="1"/>
  <c r="G251" i="1"/>
  <c r="G179" i="1"/>
  <c r="G157" i="1"/>
  <c r="G136" i="1"/>
  <c r="G115" i="1"/>
  <c r="G88" i="1"/>
  <c r="G56" i="1"/>
  <c r="G24" i="1"/>
  <c r="G241" i="1"/>
  <c r="G91" i="1"/>
  <c r="G75" i="1"/>
  <c r="G59" i="1"/>
  <c r="G43" i="1"/>
  <c r="G27" i="1"/>
  <c r="G11" i="1"/>
  <c r="G243" i="1"/>
  <c r="G188" i="1"/>
  <c r="G174" i="1"/>
  <c r="G158" i="1"/>
  <c r="G142" i="1"/>
  <c r="G126" i="1"/>
  <c r="G110" i="1"/>
  <c r="G94" i="1"/>
  <c r="G78" i="1"/>
  <c r="G62" i="1"/>
  <c r="G46" i="1"/>
  <c r="G30" i="1"/>
  <c r="G14" i="1"/>
  <c r="G233" i="1"/>
  <c r="G253" i="1"/>
  <c r="G201" i="1"/>
  <c r="G202" i="1"/>
</calcChain>
</file>

<file path=xl/sharedStrings.xml><?xml version="1.0" encoding="utf-8"?>
<sst xmlns="http://schemas.openxmlformats.org/spreadsheetml/2006/main" count="1665" uniqueCount="786">
  <si>
    <t>Состав инвестиционного портфеля фонда по обязательному пенсионному страхованию на 31.12.2020</t>
  </si>
  <si>
    <t>Наименование ценной бумаги</t>
  </si>
  <si>
    <t>ОГРН</t>
  </si>
  <si>
    <t>Доля от общей стоимости портфеля по ОПС, %</t>
  </si>
  <si>
    <t>2. Депозиты в кредитных организациях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</si>
  <si>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</si>
  <si>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</si>
  <si>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</si>
  <si>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</si>
  <si>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</si>
  <si>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 xml:space="preserve"> 3. Инвестиционные паи паевых инвестиционных фондов, выданные в соответствии с законодательством Российской Федерации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</si>
  <si>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</si>
  <si>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</si>
  <si>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</si>
  <si>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</si>
  <si>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</si>
  <si>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4. Объекты недвижимого имущества</t>
  </si>
  <si>
    <t>Кадастровый номер</t>
  </si>
  <si>
    <t>Адрес</t>
  </si>
  <si>
    <t>Вид объекта недвижимого имущества</t>
  </si>
  <si>
    <t>Площадь (кв.м.)</t>
  </si>
  <si>
    <t>5. Денежные средства на счетах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</si>
  <si>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</si>
  <si>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</si>
  <si>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6. Денежные средства на специальных брокерских счетах</t>
  </si>
  <si>
    <t>Наименование брокера</t>
  </si>
  <si>
    <t>7. Дебиторская задолженность по процентному (купонному) доходу по облигациям</t>
  </si>
  <si>
    <t>Наименование эмитента</t>
  </si>
  <si>
    <t>Сумма дебиторской задолженности (руб.)</t>
  </si>
  <si>
    <t>ISIN</t>
  </si>
  <si>
    <t>8. Дебиторская задолженность по сделкам РЕПО</t>
  </si>
  <si>
    <t>Наименование контрагента</t>
  </si>
  <si>
    <t>Количество  (шт.)</t>
  </si>
  <si>
    <t>9. Прочая дебиторская задолженность</t>
  </si>
  <si>
    <t>Наименование дебиторской задолженности</t>
  </si>
  <si>
    <t>Итого рыночная стоимость активов (руб.)</t>
  </si>
  <si>
    <t>Состав средств пенсионных резервов фонда на 31.12.2020</t>
  </si>
  <si>
    <t>облигации федерального займа РФ 25083RMFS</t>
  </si>
  <si>
    <t>облигации федерального займа РФ 26205RMFS</t>
  </si>
  <si>
    <t>облигации федерального займа РФ 26209RMFS</t>
  </si>
  <si>
    <t>облигации федерального займа РФ 26217RMFS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</si>
  <si>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</si>
  <si>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</si>
  <si>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</si>
  <si>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</si>
  <si>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</si>
  <si>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</si>
  <si>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</si>
  <si>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</si>
  <si>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</si>
  <si>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</si>
  <si>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</si>
  <si>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</si>
  <si>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</si>
  <si>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</si>
  <si>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</si>
  <si>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</si>
  <si>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</si>
  <si>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</si>
  <si>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</si>
  <si>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</si>
  <si>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</si>
  <si>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</si>
  <si>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RU000A0JWV89</t>
  </si>
  <si>
    <t>RU000A0JXSS1</t>
  </si>
  <si>
    <t>RU000A100YU2</t>
  </si>
  <si>
    <t>RU000A101QP6</t>
  </si>
  <si>
    <t>RU000A100AZ1</t>
  </si>
  <si>
    <t>RU000A1005L6</t>
  </si>
  <si>
    <t>RU000A100N12</t>
  </si>
  <si>
    <t>RU000A101012</t>
  </si>
  <si>
    <t>RU000A101XN7</t>
  </si>
  <si>
    <t>RU000A0JTM28</t>
  </si>
  <si>
    <t>RU000A0JTM44</t>
  </si>
  <si>
    <t>RU000A100A33</t>
  </si>
  <si>
    <t>RU000A100691</t>
  </si>
  <si>
    <t>RU000A101NQ1</t>
  </si>
  <si>
    <t>RU000A1025H2</t>
  </si>
  <si>
    <t>RU000A102952</t>
  </si>
  <si>
    <t>RU000A102G50</t>
  </si>
  <si>
    <t>RU000A0JT6B2</t>
  </si>
  <si>
    <t>RU000A0JS4Z7</t>
  </si>
  <si>
    <t>RU000A0JXU71</t>
  </si>
  <si>
    <t>RU000A100BM7</t>
  </si>
  <si>
    <t>RU000A100GY1</t>
  </si>
  <si>
    <t>RU000A1013P1</t>
  </si>
  <si>
    <t>RU000A102FC5</t>
  </si>
  <si>
    <t>RU000A101QN1</t>
  </si>
  <si>
    <t>RU000A0ZYUW3</t>
  </si>
  <si>
    <t>RU000A0JXNF9</t>
  </si>
  <si>
    <t>RU000A0ZYDS7</t>
  </si>
  <si>
    <t>RU000A0ZYXV9</t>
  </si>
  <si>
    <t>RU000A101137</t>
  </si>
  <si>
    <t>RU000A0JR878</t>
  </si>
  <si>
    <t>RU000A101D13</t>
  </si>
  <si>
    <t>RU000A100VQ6</t>
  </si>
  <si>
    <t>RU000A0ZYBV5</t>
  </si>
  <si>
    <t>RU000A102KZ6</t>
  </si>
  <si>
    <t>RU000A0JXE06</t>
  </si>
  <si>
    <t>RU000A0JXPG2</t>
  </si>
  <si>
    <t>RU000A0ZYNY4</t>
  </si>
  <si>
    <t>RU000A0ZYR91</t>
  </si>
  <si>
    <t>RU000A0ZZV11</t>
  </si>
  <si>
    <t>RU000A1003A4</t>
  </si>
  <si>
    <t>RU000A100FE5</t>
  </si>
  <si>
    <t>RU000A100Z91</t>
  </si>
  <si>
    <t>RU000A0JVA10</t>
  </si>
  <si>
    <t>RU000A0JVWD9</t>
  </si>
  <si>
    <t>RU000A0JVWJ6</t>
  </si>
  <si>
    <t>RU000A0JWST1</t>
  </si>
  <si>
    <t>RU000A0ZYQU5</t>
  </si>
  <si>
    <t>RU000A1004W6</t>
  </si>
  <si>
    <t>RU000A0JR5F7</t>
  </si>
  <si>
    <t>RU000A100P85</t>
  </si>
  <si>
    <t>RU000A101LJ0</t>
  </si>
  <si>
    <t>RU000A1002L3</t>
  </si>
  <si>
    <t>RU000A0JWG05</t>
  </si>
  <si>
    <t>RU000A1003C0</t>
  </si>
  <si>
    <t>RU000A0JXS34</t>
  </si>
  <si>
    <t>RU000A100782</t>
  </si>
  <si>
    <t>RU000A102598</t>
  </si>
  <si>
    <t>RU000A101PJ1</t>
  </si>
  <si>
    <t>RU000A100ZS3</t>
  </si>
  <si>
    <t>RU000A0ZYC98</t>
  </si>
  <si>
    <t>RU000A0ZYML3</t>
  </si>
  <si>
    <t>RU000A102G35</t>
  </si>
  <si>
    <t>RU000A0JWN63</t>
  </si>
  <si>
    <t>RU000A0JWN89</t>
  </si>
  <si>
    <t>RU000A0JXEV5</t>
  </si>
  <si>
    <t>RU000A0JXMH7</t>
  </si>
  <si>
    <t>RU000A0ZYWX7</t>
  </si>
  <si>
    <t>RU000A0ZYWY5</t>
  </si>
  <si>
    <t>RU000A100HU7</t>
  </si>
  <si>
    <t>RU000A101WR0</t>
  </si>
  <si>
    <t>RU000A1009Z8</t>
  </si>
  <si>
    <t>RU000A0JVMH1</t>
  </si>
  <si>
    <t>RU000A0ZYZ26</t>
  </si>
  <si>
    <t>RU000A102069</t>
  </si>
  <si>
    <t>RU000A0ZZBJ7</t>
  </si>
  <si>
    <t>RU000A0JVMB4</t>
  </si>
  <si>
    <t>RU000A0JXRD5</t>
  </si>
  <si>
    <t>RU000A0JXS59</t>
  </si>
  <si>
    <t>RU000A100SZ3</t>
  </si>
  <si>
    <t>RU000A101ZH4</t>
  </si>
  <si>
    <t>RU000A0JWGV2</t>
  </si>
  <si>
    <t>RU000A1021G3</t>
  </si>
  <si>
    <t>RU000A1004S4</t>
  </si>
  <si>
    <t>RU000A100PE4</t>
  </si>
  <si>
    <t>RU000A102K39</t>
  </si>
  <si>
    <t>RU000A0JXZB2</t>
  </si>
  <si>
    <t>RU000A0ZYU05</t>
  </si>
  <si>
    <t>RU000A0ZZ4P9</t>
  </si>
  <si>
    <t>RU000A0ZZ9R4</t>
  </si>
  <si>
    <t>RU000A0ZZX19</t>
  </si>
  <si>
    <t>RU000A101M04</t>
  </si>
  <si>
    <t>RU000A0JQRD9</t>
  </si>
  <si>
    <t>RU000A0JWC82</t>
  </si>
  <si>
    <t>RU000A0ZZUK5</t>
  </si>
  <si>
    <t>RU000A1003Q0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</si>
  <si>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</si>
  <si>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</si>
  <si>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</si>
  <si>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</si>
  <si>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</si>
  <si>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</si>
  <si>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</si>
  <si>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</si>
  <si>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</si>
  <si>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</si>
  <si>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</si>
  <si>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</si>
  <si>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RU000A0JUFV8</t>
  </si>
  <si>
    <t>RU000A0JV219</t>
  </si>
  <si>
    <t>RU000A0JRVN8</t>
  </si>
  <si>
    <t>RU000A0ZYBT9</t>
  </si>
  <si>
    <t>RU000A0ZZPZ3</t>
  </si>
  <si>
    <t>RU000A0JVWB3</t>
  </si>
  <si>
    <t>RU000A100GM6</t>
  </si>
  <si>
    <t>RU000A1011R1</t>
  </si>
  <si>
    <t>RU000A0JUW31</t>
  </si>
  <si>
    <t>RU000A0JUW72</t>
  </si>
  <si>
    <t>RU000A0ZYCK6</t>
  </si>
  <si>
    <t>RU000A0JREQ7</t>
  </si>
  <si>
    <t>RU000A0JSMA2</t>
  </si>
  <si>
    <t>RU000A0JVW30</t>
  </si>
  <si>
    <t>RU000A0JXB41</t>
  </si>
  <si>
    <t>RU000A0JXFM1</t>
  </si>
  <si>
    <t>RU000A0JXQF2</t>
  </si>
  <si>
    <t>RU000A0ZYU88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</si>
  <si>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</si>
  <si>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</si>
  <si>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</si>
  <si>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</si>
  <si>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</si>
  <si>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</si>
  <si>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</si>
  <si>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</si>
  <si>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</si>
  <si>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</si>
  <si>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</si>
  <si>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RU000A0JWTN2</t>
  </si>
  <si>
    <t>RU000A0JXPN8</t>
  </si>
  <si>
    <t>RU000A0ZYYE3</t>
  </si>
  <si>
    <t>RU000A101FG8</t>
  </si>
  <si>
    <t>RU000A101FC7</t>
  </si>
  <si>
    <t>RU000A101LY9</t>
  </si>
  <si>
    <t>RU000A100BB0</t>
  </si>
  <si>
    <t>RU000A100TF3</t>
  </si>
  <si>
    <t>RU000A0JVD25</t>
  </si>
  <si>
    <t>RU000A0ZZBN9</t>
  </si>
  <si>
    <t>RU000A100K80</t>
  </si>
  <si>
    <t>RU000A1008W7</t>
  </si>
  <si>
    <t>RU000A0JWBK6</t>
  </si>
  <si>
    <t>RU000A101T64</t>
  </si>
  <si>
    <t>RU000A1007H0</t>
  </si>
  <si>
    <t>RU000A100DZ5</t>
  </si>
  <si>
    <t>RU000A101MB5</t>
  </si>
  <si>
    <t>RU000A102G01</t>
  </si>
  <si>
    <t>RU000A101CQ4</t>
  </si>
  <si>
    <t>RU000A1018K1</t>
  </si>
  <si>
    <t>RU000A1008B1</t>
  </si>
  <si>
    <t>RU000A101LQ5</t>
  </si>
  <si>
    <t>RU000A100YW8</t>
  </si>
  <si>
    <t>RU000A1009M6</t>
  </si>
  <si>
    <t>RU000A101PU8</t>
  </si>
  <si>
    <t>RU000A0JWVC1</t>
  </si>
  <si>
    <t>RU000A1010B7</t>
  </si>
  <si>
    <t>RU000A0JWEB9</t>
  </si>
  <si>
    <t>RU000A0ZZ9W4</t>
  </si>
  <si>
    <t>RU000A0ZZT80</t>
  </si>
  <si>
    <t>RU000A1029A9</t>
  </si>
  <si>
    <t>RU000A1003L1</t>
  </si>
  <si>
    <t>RU000A0ZZRK1</t>
  </si>
  <si>
    <t>RU000A100E88</t>
  </si>
  <si>
    <t>RU000A0ZZQN7</t>
  </si>
  <si>
    <t>RU000A101LX1</t>
  </si>
  <si>
    <t>RU000A0ZYDH0</t>
  </si>
  <si>
    <t>RU000A0ZYJ91</t>
  </si>
  <si>
    <t>RU000A0JTLL9</t>
  </si>
  <si>
    <t>RU000A0JWBF6</t>
  </si>
  <si>
    <t>RU000A1014S3</t>
  </si>
  <si>
    <t>RU000A0JXME4</t>
  </si>
  <si>
    <t>RU000A101WB4</t>
  </si>
  <si>
    <t>RU000A102F85</t>
  </si>
  <si>
    <t>RU000A0ZYA66</t>
  </si>
  <si>
    <t>RU000A102B48</t>
  </si>
  <si>
    <t>RU000A100998</t>
  </si>
  <si>
    <t>RU000A0JV0U1</t>
  </si>
  <si>
    <t>RU000A0JWBE9</t>
  </si>
  <si>
    <t>RU000A0JVP05</t>
  </si>
  <si>
    <t>RU000A1004G9</t>
  </si>
  <si>
    <t>RU000A100B40</t>
  </si>
  <si>
    <t>RU000A100MV5</t>
  </si>
  <si>
    <t>RU000A0JRCX7</t>
  </si>
  <si>
    <t>RU0007252813</t>
  </si>
  <si>
    <t>RU0007661625</t>
  </si>
  <si>
    <t>RU0007288411</t>
  </si>
  <si>
    <t>RU0009024277</t>
  </si>
  <si>
    <t>RU000A0JKQU8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</si>
  <si>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</si>
  <si>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</si>
  <si>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</si>
  <si>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</si>
  <si>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</si>
  <si>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</si>
  <si>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</si>
  <si>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</si>
  <si>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</si>
  <si>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</si>
  <si>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</si>
  <si>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"АЛЬФА-БАНК"</t>
  </si>
  <si>
    <t>1027700067328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</si>
  <si>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</si>
  <si>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</si>
  <si>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</si>
  <si>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</si>
  <si>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</si>
  <si>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</si>
  <si>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</si>
  <si>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</si>
  <si>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</si>
  <si>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</si>
  <si>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</si>
  <si>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</si>
  <si>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</si>
  <si>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</si>
  <si>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</si>
  <si>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</si>
  <si>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</si>
  <si>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</si>
  <si>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</si>
  <si>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</si>
  <si>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</si>
  <si>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</si>
  <si>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</si>
  <si>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</si>
  <si>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</si>
  <si>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</si>
  <si>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</si>
  <si>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</si>
  <si>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</si>
  <si>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</si>
  <si>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</si>
  <si>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</si>
  <si>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"Буровая компания "Евразия" (ООО "Буровая компания "Евразия")</t>
  </si>
  <si>
    <t>1028601443034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</si>
  <si>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</si>
  <si>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</si>
  <si>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</si>
  <si>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</si>
  <si>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</si>
  <si>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</si>
  <si>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</si>
  <si>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</si>
  <si>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</si>
  <si>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</si>
  <si>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</si>
  <si>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</si>
  <si>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</si>
  <si>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</si>
  <si>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</si>
  <si>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</si>
  <si>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"Лента"</t>
  </si>
  <si>
    <t>1037832048605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</si>
  <si>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</si>
  <si>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</si>
  <si>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</si>
  <si>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</si>
  <si>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</si>
  <si>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</si>
  <si>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</si>
  <si>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</si>
  <si>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Общество с ограниченной ответственностью "Фольксваген Банк РУС"</t>
  </si>
  <si>
    <t>1107711000044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</si>
  <si>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</si>
  <si>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</si>
  <si>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</si>
  <si>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</si>
  <si>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</si>
  <si>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</si>
  <si>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</si>
  <si>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</si>
  <si>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"ПИК-специализированный застройщик"</t>
  </si>
  <si>
    <t>1027739137084</t>
  </si>
  <si>
    <t>Публичное акционерное общество "Группа ЛСР"</t>
  </si>
  <si>
    <t>5067847227300</t>
  </si>
  <si>
    <t>Публичное акционерное общество "КАМАЗ"</t>
  </si>
  <si>
    <t>1021602013971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</si>
  <si>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</si>
  <si>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</si>
  <si>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</si>
  <si>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</si>
  <si>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</si>
  <si>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</si>
  <si>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</si>
  <si>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</si>
  <si>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</si>
  <si>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</si>
  <si>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</si>
  <si>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</si>
  <si>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</si>
  <si>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</si>
  <si>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</si>
  <si>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</si>
  <si>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</si>
  <si>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</si>
  <si>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</si>
  <si>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</si>
  <si>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</si>
  <si>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</si>
  <si>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"СИБУР Холдинг"</t>
  </si>
  <si>
    <t>1057747421247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</si>
  <si>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</si>
  <si>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</si>
  <si>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</si>
  <si>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</si>
  <si>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"Трубная Металлургическая Компания"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</si>
  <si>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</si>
  <si>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</si>
  <si>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</si>
  <si>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</si>
  <si>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</si>
  <si>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</si>
  <si>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</si>
  <si>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</si>
  <si>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</si>
  <si>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</si>
  <si>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</si>
  <si>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</si>
  <si>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</si>
  <si>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</si>
  <si>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</si>
  <si>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</si>
  <si>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</si>
  <si>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</si>
  <si>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</si>
  <si>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</si>
  <si>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</si>
  <si>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</si>
  <si>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</si>
  <si>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</si>
  <si>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</si>
  <si>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</si>
  <si>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</si>
  <si>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</si>
  <si>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</si>
  <si>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</si>
  <si>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</si>
  <si>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</si>
  <si>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</si>
  <si>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</si>
  <si>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</si>
  <si>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</si>
  <si>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</si>
  <si>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</si>
  <si>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</si>
  <si>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</si>
  <si>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</si>
  <si>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"АЛЬФА-БАНК" 4B02-06-01326-B-002P</t>
  </si>
  <si>
    <t>облигации АО "АЛЬФА-БАНК" 4B020401326B002P</t>
  </si>
  <si>
    <t>облигации АО "АЛЬФА-БАНК" 4B021501326B</t>
  </si>
  <si>
    <t>облигации АО "ДОМ.РФ" 4-17-00739-A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</si>
  <si>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</si>
  <si>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</si>
  <si>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</si>
  <si>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4B02-02-00005-T</t>
  </si>
  <si>
    <t>облигации АО "Почта России" 4B02-02-00005-T-001P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</si>
  <si>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</si>
  <si>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</si>
  <si>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</si>
  <si>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</si>
  <si>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"РН Банк" 4B020300170B001P</t>
  </si>
  <si>
    <t>облигации АО "РН Банк" 4B020400170B001P</t>
  </si>
  <si>
    <t>облигации АО "Росагролизинг" 4-01-05886-A-001P</t>
  </si>
  <si>
    <t>облигации АО "Россельхозбанк" 41503349B</t>
  </si>
  <si>
    <t>облигации АО "Россельхозбанк" 4B020303349B001P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</si>
  <si>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</si>
  <si>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</si>
  <si>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4B020903349B001P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</si>
  <si>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</si>
  <si>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</si>
  <si>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</si>
  <si>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</si>
  <si>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</si>
  <si>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</si>
  <si>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4B02-03-35992-H-001P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</si>
  <si>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</si>
  <si>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</si>
  <si>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</si>
  <si>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</si>
  <si>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"ХК "МЕТАЛЛОИНВЕСТ" 4B02-02-25642-H</t>
  </si>
  <si>
    <t>облигации АО "ХК "МЕТАЛЛОИНВЕСТ" 4B02-08-25642-H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</si>
  <si>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</si>
  <si>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</si>
  <si>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4B02-04-03287-B-001P</t>
  </si>
  <si>
    <t>облигации Банк "ВБРР" (АО) 4B02-05-03287-B-001P</t>
  </si>
  <si>
    <t>облигации Банк "ВБРР" (АО) 4B020303287B001P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</si>
  <si>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</si>
  <si>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</si>
  <si>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</si>
  <si>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</si>
  <si>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</si>
  <si>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</si>
  <si>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</si>
  <si>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</si>
  <si>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"БКЕ" 4B02-02-36403-R-001P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</si>
  <si>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</si>
  <si>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</si>
  <si>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</si>
  <si>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</si>
  <si>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</si>
  <si>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</si>
  <si>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</si>
  <si>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4B02-04-36241-R-001P</t>
  </si>
  <si>
    <t>облигации ООО "ИКС 5 ФИНАНС" 4B02-06-36241-R</t>
  </si>
  <si>
    <t>облигации ООО "КТЖ Финанс" 4-01-00332-R</t>
  </si>
  <si>
    <t>облигации ООО "Лента" 4B02-02-36420-R-001P</t>
  </si>
  <si>
    <t>облигации ООО "Лента" 4B02-03-36420-R</t>
  </si>
  <si>
    <t>облигации ООО "О'КЕЙ" 4B02-02-36415-R-001P</t>
  </si>
  <si>
    <t>облигации ООО "РВК-Инвест" 4B02-01-00540-R-001P</t>
  </si>
  <si>
    <t>облигации ООО "РЕСО-Лизинг" 4B02-02-36419-R-001P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</si>
  <si>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</si>
  <si>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</si>
  <si>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</si>
  <si>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ООО "Фольксваген Банк РУС" 4B020303500B001P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</si>
  <si>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</si>
  <si>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</si>
  <si>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</si>
  <si>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</si>
  <si>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</si>
  <si>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</si>
  <si>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</si>
  <si>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</si>
  <si>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</si>
  <si>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</si>
  <si>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</si>
  <si>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</si>
  <si>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4B02-12-32432-H-001P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</si>
  <si>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</si>
  <si>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</si>
  <si>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</si>
  <si>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4-10-00146-A</t>
  </si>
  <si>
    <t>облигации ПАО "Газпром нефть" 4B02-01-00146-A-001P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</si>
  <si>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</si>
  <si>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</si>
  <si>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</si>
  <si>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Компаний ПИК" 4B02-07-01556-A-001P</t>
  </si>
  <si>
    <t>облигации ПАО "Группа ЛСР" 4B02-03-55234-E-001P</t>
  </si>
  <si>
    <t>облигации ПАО "КАМАЗ" 4B02-01-55010-D-001P</t>
  </si>
  <si>
    <t>облигации ПАО "МОСТОТРЕСТ" 4-07-02472-A</t>
  </si>
  <si>
    <t>облигации ПАО "МОСТОТРЕСТ" 4-08-02472-A</t>
  </si>
  <si>
    <t>облигации ПАО "МТС" 4B02-01-04715-A-001P</t>
  </si>
  <si>
    <t>облигации ПАО "МТС" 4B02-02-04715-A-001P</t>
  </si>
  <si>
    <t>облигации ПАО "МТС" 4B02-05-04715-A-001P</t>
  </si>
  <si>
    <t>облигации ПАО "МТС" 4B02-06-04715-A-001P</t>
  </si>
  <si>
    <t>облигации ПАО "МТС" 4B02-10-04715-A-001P</t>
  </si>
  <si>
    <t>облигации ПАО "Магнит" 4B02-02-60525-P-003P</t>
  </si>
  <si>
    <t>облигации ПАО "Магнит" 4B02-03-60525-P-002P</t>
  </si>
  <si>
    <t>облигации ПАО "Магнит" 4B02-04-60525-P-003P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</si>
  <si>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</si>
  <si>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</si>
  <si>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</si>
  <si>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</si>
  <si>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</si>
  <si>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</si>
  <si>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</si>
  <si>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</si>
  <si>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</si>
  <si>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</si>
  <si>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</si>
  <si>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4B02-07-00122-A</t>
  </si>
  <si>
    <t>облигации ПАО "НК "Роснефть" 4B02-09-00122-A</t>
  </si>
  <si>
    <t>облигации ПАО "ОГК-2" 4B02-01-65105-D-002P</t>
  </si>
  <si>
    <t>облигации ПАО "Полюс" 4B02-03-55192-E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</si>
  <si>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</si>
  <si>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</si>
  <si>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</si>
  <si>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</si>
  <si>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</si>
  <si>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</si>
  <si>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</si>
  <si>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</si>
  <si>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</si>
  <si>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"СИБУР Холдинг" 4-10-65134-D</t>
  </si>
  <si>
    <t>облигации ПАО "Северсталь" 4B02-06-00143-A</t>
  </si>
  <si>
    <t>облигации ПАО "Совкомбанк" 4B02-03-00963-B-001P</t>
  </si>
  <si>
    <t>облигации ПАО "Совкомбанк" 4B02-05-00963-B-001P</t>
  </si>
  <si>
    <t>облигации ПАО "Совкомбанк" 4B020100963B001P</t>
  </si>
  <si>
    <t>облигации ПАО "ТМК" 4B02-01-29031-H-001P</t>
  </si>
  <si>
    <t>облигации ПАО "Татнефть" им. В.Д. Шашина 4B02-01-00161-A-001P</t>
  </si>
  <si>
    <t>облигации ПАО "Транснефть" 4B02-04-00206-A-001P</t>
  </si>
  <si>
    <t>облигации ПАО "Транснефть" 4B02-05-00206-A</t>
  </si>
  <si>
    <t>облигации ПАО "Транснефть" 4B02-13-00206-A-001P</t>
  </si>
  <si>
    <t>облигации ПАО "Уралкалий" 4B02-04-00296-A-001P</t>
  </si>
  <si>
    <t>облигации ПАО "Уралкалий" 4B02-05-00296-A-001P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</si>
  <si>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</si>
  <si>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</si>
  <si>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</si>
  <si>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</si>
  <si>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</si>
  <si>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</si>
  <si>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</si>
  <si>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</si>
  <si>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</si>
  <si>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</si>
  <si>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</si>
  <si>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</si>
  <si>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</si>
  <si>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</si>
  <si>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</si>
  <si>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</si>
  <si>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</si>
  <si>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облигации ПАО Сбербанк 4B021201481B001P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</si>
  <si>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</si>
  <si>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</si>
  <si>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</si>
  <si>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</si>
  <si>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</si>
  <si>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</si>
  <si>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</si>
  <si>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</si>
  <si>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</si>
  <si>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"ФосАгро" 1-02-06556-A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</si>
  <si>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</si>
  <si>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</si>
  <si>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</si>
  <si>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</si>
  <si>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</si>
  <si>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</si>
  <si>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RU34001IRK0</t>
  </si>
  <si>
    <t>государственные ЦБ субъектов РФ RU35012KOM0</t>
  </si>
  <si>
    <t>государственные ЦБ субъектов РФ RU35002YML0</t>
  </si>
  <si>
    <t>облигации АО "АЛЬФА-БАНК" 4B023901326B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</si>
  <si>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</si>
  <si>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</si>
  <si>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</si>
  <si>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АО "Россельхозбанк" 4B020503349B001P</t>
  </si>
  <si>
    <t>облигации АО "Теле2-Санкт-Петербург" 4-01-00740-D</t>
  </si>
  <si>
    <t>облигации Банк "ВБРР" (АО) 4B020203287B001P</t>
  </si>
  <si>
    <t>облигации Банк ГПБ (АО) 4B021900354B</t>
  </si>
  <si>
    <t>облигации ИНГ БАНК (ЕВРАЗИЯ) АО 4B020102495B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</si>
  <si>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</si>
  <si>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</si>
  <si>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</si>
  <si>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</si>
  <si>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</si>
  <si>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</si>
  <si>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</si>
  <si>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"Газпром нефть" 4B02-01-00146-A</t>
  </si>
  <si>
    <t>облигации ПАО "МТС" 4B02-03-04715-A-001P</t>
  </si>
  <si>
    <t>облигации ПАО "Магнит" 4B02-01-60525-P-003P</t>
  </si>
  <si>
    <t>облигации ПАО "МегаФон" 4B02-04-00822-J-001P</t>
  </si>
  <si>
    <t>облигации ПАО "МегаФон" 4B02-05-00822-J-001P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</si>
  <si>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</si>
  <si>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</si>
  <si>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</si>
  <si>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"ТрансКонтейнер" 4B02-02-55194-E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</si>
  <si>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</si>
  <si>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</si>
  <si>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</si>
  <si>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облигации ПАО Сбербанк 4B021901481B</t>
  </si>
  <si>
    <t>облигации ПАО Сбербанк 4B024401481B001P</t>
  </si>
  <si>
    <t>акции обыкновенные ПАО "Магнит" 1-01-60525-P</t>
  </si>
  <si>
    <t>RU000A102A15</t>
  </si>
  <si>
    <t>RU000A0JX0B9</t>
  </si>
  <si>
    <t>RU000A0JXR43</t>
  </si>
  <si>
    <t>RU000A0JWZ77</t>
  </si>
  <si>
    <t>RU000A0JX314</t>
  </si>
  <si>
    <t>RU000A0JVKF9</t>
  </si>
  <si>
    <t>RU000A0JX0Z8</t>
  </si>
  <si>
    <t>RU000A0ZYWB3</t>
  </si>
  <si>
    <t>RU000A0ZYR18</t>
  </si>
  <si>
    <t>RU000A101WH1</t>
  </si>
  <si>
    <t>RU000A0JUKX4</t>
  </si>
  <si>
    <t>RU000A0ZYXJ4</t>
  </si>
  <si>
    <t>RU000A0JRKC4</t>
  </si>
  <si>
    <t>RU000A0ZYQX9</t>
  </si>
  <si>
    <t>RU000A0ZYRY5</t>
  </si>
  <si>
    <t>RU000A0JWC74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</si>
  <si>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</si>
  <si>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</si>
  <si>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</si>
  <si>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</si>
  <si>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</si>
  <si>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</si>
  <si>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</si>
  <si>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RU000A0JWRE5</t>
  </si>
  <si>
    <t>RU000A0ZYFC6</t>
  </si>
  <si>
    <t>RU000A1002U4</t>
  </si>
  <si>
    <t>RU000A0ZYTM6</t>
  </si>
  <si>
    <t>RU000A1002P4</t>
  </si>
  <si>
    <t>RU000A0JT940</t>
  </si>
  <si>
    <t>RU000A0JTYN8</t>
  </si>
  <si>
    <t>RU000A101MG4</t>
  </si>
  <si>
    <t>RU000A0JWTH4</t>
  </si>
  <si>
    <t>RU000A0JTM51</t>
  </si>
  <si>
    <t>RU000A1008J4</t>
  </si>
  <si>
    <t>RU000A100L14</t>
  </si>
  <si>
    <t>RU000A0JXRW5</t>
  </si>
  <si>
    <t>RU000A0ZZWZ9</t>
  </si>
  <si>
    <t>RU0009029524</t>
  </si>
  <si>
    <t>RU000A0JRKT8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</si>
  <si>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</si>
  <si>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</si>
  <si>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</si>
  <si>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</si>
  <si>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</si>
  <si>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</si>
  <si>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</si>
  <si>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Министерство финансов Иркутской области</t>
  </si>
  <si>
    <t>1083808000154</t>
  </si>
  <si>
    <t>Министерство финансов Республики Коми</t>
  </si>
  <si>
    <t>1021100524213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</si>
  <si>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</si>
  <si>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</si>
  <si>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</si>
  <si>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</si>
  <si>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</si>
  <si>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</si>
  <si>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Акционерное общество "Санкт-Петербург Телеком"</t>
  </si>
  <si>
    <t>1027809223903</t>
  </si>
  <si>
    <t>"Газпромбанк" (Акционерное общество)</t>
  </si>
  <si>
    <t>1027700167110</t>
  </si>
  <si>
    <t>ИНГ БАНК (ЕВРАЗИЯ) АКЦИОНЕРНОЕ ОБЩЕСТВО</t>
  </si>
  <si>
    <t>1027739329375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</si>
  <si>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</si>
  <si>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</si>
  <si>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</si>
  <si>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</si>
  <si>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"Центр по перевозке грузов в контейнерах "ТрансКонтейнер"</t>
  </si>
  <si>
    <t>1067746341024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</si>
  <si>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</si>
  <si>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</si>
  <si>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</si>
  <si>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</si>
  <si>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"ФосАгро"</t>
  </si>
  <si>
    <t>1027700190572</t>
  </si>
  <si>
    <t>Публичное акционерное общество "Московская Биржа ММВБ-РТС"</t>
  </si>
  <si>
    <t>1027739387411</t>
  </si>
  <si>
    <t>Банк ВТБ (публичное акционерное общество)</t>
  </si>
  <si>
    <t>Открытый паевой инвестиционный фонд рыночных финансовых инструментов "АК БАРС - Консервативный"</t>
  </si>
  <si>
    <t>Открытый</t>
  </si>
  <si>
    <t>Закрытый паевой инвестиционный фонд недвижимости "Арсагера-жилищное строительство"</t>
  </si>
  <si>
    <t>Закрытый</t>
  </si>
  <si>
    <t>Публичное акционерное общество "УК "Арсагера"</t>
  </si>
  <si>
    <t>Общество с ограниченной ответственностью Управляющая Компания "АК БАРС КАПИТАЛ"</t>
  </si>
  <si>
    <t>0311-74549820</t>
  </si>
  <si>
    <t>0402-75409534</t>
  </si>
  <si>
    <t>объект коммерческой недвижимости/Склад, 1-этажный/площадью 104.10000000 кв.м.</t>
  </si>
  <si>
    <t>Республика Татарстан, г. Казань, ул. Николая Ершова, д. 55В</t>
  </si>
  <si>
    <t>земельный участок/Земельный участок/площадью 1300.00000000 кв.м.</t>
  </si>
  <si>
    <t>Республика Татарстан, г. Казань, Советский район, ул. Николая Ершова</t>
  </si>
  <si>
    <t>земельный участок/Земельный участок/площадью 325.00000000 кв.м.</t>
  </si>
  <si>
    <t>объект коммерческой недвижимости/нежилое/площадью 872.1 кв.м.</t>
  </si>
  <si>
    <t>16:50:050139:351</t>
  </si>
  <si>
    <t>16:50:050139:28</t>
  </si>
  <si>
    <t>16:50:050139:27</t>
  </si>
  <si>
    <t>16:50:050139:1364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</si>
  <si>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</si>
  <si>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</si>
  <si>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</si>
  <si>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налог на добавленную стоимость</t>
  </si>
  <si>
    <t>предварительная оплата по договору обслуживания объектов недвижимости (АО "ТАТЭНЕРГОСБЫТ")</t>
  </si>
  <si>
    <t>предварительная оплата по договору обслуживания объектов недвижимости (ФГКУ "УВО МВД ПО РЕСПУБЛИКЕ ТАТАРСТАН")</t>
  </si>
  <si>
    <t>облигации  ВЭБ.РФ 4-09-00004-T</t>
  </si>
  <si>
    <t>облигации  ВЭБ.РФ 4-24-00004-T</t>
  </si>
  <si>
    <t>облигации ВЭБ.РФ 4-26-00004-T</t>
  </si>
  <si>
    <t>облигации ВЭБ.РФ 4B02-09-00004-T-001P</t>
  </si>
  <si>
    <t>облигации ВЭБ.РФ 4B02-163-00004-T-001P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</si>
  <si>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</si>
  <si>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</si>
  <si>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</si>
  <si>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</si>
  <si>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4B02-03-00011-T-002P</t>
  </si>
  <si>
    <t>облигации Государственная компания "Автодор" 4B02-04-00011-T-002P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</si>
  <si>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</si>
  <si>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</si>
  <si>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</si>
  <si>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Республика Татарстан, г. Казань. ул. Николая Ершова, д. 55В, пом. 1013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</si>
  <si>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</si>
  <si>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</si>
  <si>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</si>
  <si>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</si>
  <si>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</si>
  <si>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</si>
  <si>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</si>
  <si>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</si>
  <si>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</si>
  <si>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</si>
  <si>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</si>
  <si>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</si>
  <si>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</si>
  <si>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</si>
  <si>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</si>
  <si>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</si>
  <si>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</si>
  <si>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</si>
  <si>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</si>
  <si>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</si>
  <si>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</si>
  <si>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</si>
  <si>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</si>
  <si>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</si>
  <si>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</si>
  <si>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</si>
  <si>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</si>
  <si>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</si>
  <si>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</si>
  <si>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</si>
  <si>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</si>
  <si>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</si>
  <si>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</si>
  <si>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</si>
  <si>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</si>
  <si>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</si>
  <si>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</si>
  <si>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</si>
  <si>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42004810767000005032</t>
  </si>
  <si>
    <t>42004810143240000007</t>
  </si>
  <si>
    <t>42004810443240000008</t>
  </si>
  <si>
    <t>42003810443240000025</t>
  </si>
  <si>
    <t>42003810900470000428</t>
  </si>
  <si>
    <t>42003810025200000010</t>
  </si>
  <si>
    <t>42004810525200000001</t>
  </si>
  <si>
    <t>42006810825200000000</t>
  </si>
  <si>
    <t>42004810467000005031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</si>
</sst>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1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quotePrefix="1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" fontId="0" fillId="0" borderId="4" xfId="0" quotePrefix="1" applyNumberFormat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tabSelected="1" topLeftCell="A217" workbookViewId="0">
      <selection activeCell="C231" sqref="C231"/>
    </sheetView>
  </sheetViews>
  <sheetFormatPr defaultRowHeight="15" x14ac:dyDescent="0.25"/>
  <cols>
    <col min="1" max="1" width="52.7109375" customWidth="1"/>
    <col min="2" max="2" width="56.28515625" customWidth="1"/>
    <col min="3" max="3" width="50.42578125" customWidth="1"/>
    <col min="4" max="4" width="31.42578125" customWidth="1"/>
    <col min="5" max="5" width="18.7109375" customWidth="1"/>
    <col min="6" max="6" width="25.85546875" customWidth="1"/>
    <col min="7" max="7" width="27.28515625" customWidth="1"/>
    <col min="8" max="8" width="31.5703125" customWidth="1"/>
    <col min="9" max="10" width="41.7109375" customWidth="1"/>
    <col min="11" max="11" width="36.5703125" customWidth="1"/>
    <col min="12" max="12" width="9.140625" customWidth="1"/>
  </cols>
  <sheetData>
    <row r="1" spans="1:7" ht="33.75" customHeight="1" x14ac:dyDescent="0.25">
      <c r="A1" s="52" t="s">
        <v>0</v>
      </c>
      <c r="B1" s="53"/>
      <c r="C1" s="53"/>
      <c r="D1" s="53"/>
      <c r="E1" s="53"/>
      <c r="F1" s="53"/>
      <c r="G1" s="53"/>
    </row>
    <row r="2" spans="1:7" ht="18.75" x14ac:dyDescent="0.3">
      <c r="A2" s="1"/>
      <c r="B2" s="1"/>
      <c r="C2" s="1"/>
    </row>
    <row r="3" spans="1:7" x14ac:dyDescent="0.25">
      <c r="A3" t="s">
        <v>739</v>
      </c>
    </row>
    <row r="4" spans="1:7" ht="30" x14ac:dyDescent="0.25">
      <c r="A4" s="2" t="s">
        <v>1</v>
      </c>
      <c r="B4" s="2" t="s">
        <v>27</v>
      </c>
      <c r="C4" s="2" t="s">
        <v>2</v>
      </c>
      <c r="D4" s="2" t="s">
        <v>29</v>
      </c>
      <c r="E4" s="2" t="s">
        <v>13</v>
      </c>
      <c r="F4" s="2" t="s">
        <v>8</v>
      </c>
      <c r="G4" s="2" t="s">
        <v>3</v>
      </c>
    </row>
    <row r="5" spans="1:7" x14ac:dyDescent="0.25">
      <c r="A5" s="3" t="s">
        <v>37</v>
      </c>
      <c r="B5" s="3" t="s">
        <v>264</v>
      </c>
      <c r="C5" s="3" t="s">
        <v>265</v>
      </c>
      <c r="D5" s="3" t="s">
        <v>181</v>
      </c>
      <c r="E5" s="8">
        <v>64107</v>
      </c>
      <c r="F5" s="9">
        <v>65952640.530000001</v>
      </c>
      <c r="G5" s="11">
        <f t="shared" ref="G5:G36" si="0">F5/$F$259</f>
        <v>1.2803713736618195E-2</v>
      </c>
    </row>
    <row r="6" spans="1:7" x14ac:dyDescent="0.25">
      <c r="A6" s="3" t="s">
        <v>38</v>
      </c>
      <c r="B6" s="3" t="s">
        <v>264</v>
      </c>
      <c r="C6" s="3" t="s">
        <v>265</v>
      </c>
      <c r="D6" s="3" t="s">
        <v>182</v>
      </c>
      <c r="E6" s="8">
        <v>40</v>
      </c>
      <c r="F6" s="9">
        <v>41080.800000000003</v>
      </c>
      <c r="G6" s="11">
        <f t="shared" si="0"/>
        <v>7.9752197795933307E-6</v>
      </c>
    </row>
    <row r="7" spans="1:7" x14ac:dyDescent="0.25">
      <c r="A7" s="3" t="s">
        <v>39</v>
      </c>
      <c r="B7" s="3" t="s">
        <v>264</v>
      </c>
      <c r="C7" s="3" t="s">
        <v>265</v>
      </c>
      <c r="D7" s="3" t="s">
        <v>183</v>
      </c>
      <c r="E7" s="8">
        <v>45</v>
      </c>
      <c r="F7" s="9">
        <v>48745.8</v>
      </c>
      <c r="G7" s="11">
        <f t="shared" si="0"/>
        <v>9.4632643067345465E-6</v>
      </c>
    </row>
    <row r="8" spans="1:7" x14ac:dyDescent="0.25">
      <c r="A8" s="3" t="s">
        <v>40</v>
      </c>
      <c r="B8" s="3" t="s">
        <v>264</v>
      </c>
      <c r="C8" s="3" t="s">
        <v>265</v>
      </c>
      <c r="D8" s="3" t="s">
        <v>184</v>
      </c>
      <c r="E8" s="8">
        <v>8411</v>
      </c>
      <c r="F8" s="9">
        <v>8819858.7100000009</v>
      </c>
      <c r="G8" s="11">
        <f t="shared" si="0"/>
        <v>1.7122429854630513E-3</v>
      </c>
    </row>
    <row r="9" spans="1:7" x14ac:dyDescent="0.25">
      <c r="A9" s="3" t="s">
        <v>41</v>
      </c>
      <c r="B9" s="3" t="s">
        <v>264</v>
      </c>
      <c r="C9" s="3" t="s">
        <v>265</v>
      </c>
      <c r="D9" s="3" t="s">
        <v>185</v>
      </c>
      <c r="E9" s="8">
        <v>9136</v>
      </c>
      <c r="F9" s="9">
        <v>9688362.5600000005</v>
      </c>
      <c r="G9" s="11">
        <f t="shared" si="0"/>
        <v>1.8808499522984818E-3</v>
      </c>
    </row>
    <row r="10" spans="1:7" x14ac:dyDescent="0.25">
      <c r="A10" s="3" t="s">
        <v>42</v>
      </c>
      <c r="B10" s="3" t="s">
        <v>264</v>
      </c>
      <c r="C10" s="3" t="s">
        <v>265</v>
      </c>
      <c r="D10" s="3" t="s">
        <v>186</v>
      </c>
      <c r="E10" s="8">
        <v>26120</v>
      </c>
      <c r="F10" s="9">
        <v>29893817.600000001</v>
      </c>
      <c r="G10" s="11">
        <f t="shared" si="0"/>
        <v>5.8034353131164737E-3</v>
      </c>
    </row>
    <row r="11" spans="1:7" x14ac:dyDescent="0.25">
      <c r="A11" s="3" t="s">
        <v>43</v>
      </c>
      <c r="B11" s="3" t="s">
        <v>264</v>
      </c>
      <c r="C11" s="3" t="s">
        <v>265</v>
      </c>
      <c r="D11" s="3" t="s">
        <v>187</v>
      </c>
      <c r="E11" s="8">
        <v>11900</v>
      </c>
      <c r="F11" s="9">
        <v>12886272</v>
      </c>
      <c r="G11" s="11">
        <f t="shared" si="0"/>
        <v>2.5016759980238871E-3</v>
      </c>
    </row>
    <row r="12" spans="1:7" x14ac:dyDescent="0.25">
      <c r="A12" s="3" t="s">
        <v>44</v>
      </c>
      <c r="B12" s="3" t="s">
        <v>264</v>
      </c>
      <c r="C12" s="3" t="s">
        <v>265</v>
      </c>
      <c r="D12" s="3" t="s">
        <v>189</v>
      </c>
      <c r="E12" s="8">
        <v>29000</v>
      </c>
      <c r="F12" s="9">
        <v>31759350</v>
      </c>
      <c r="G12" s="11">
        <f t="shared" si="0"/>
        <v>6.1656003852658039E-3</v>
      </c>
    </row>
    <row r="13" spans="1:7" x14ac:dyDescent="0.25">
      <c r="A13" s="3" t="s">
        <v>45</v>
      </c>
      <c r="B13" s="3" t="s">
        <v>264</v>
      </c>
      <c r="C13" s="3" t="s">
        <v>265</v>
      </c>
      <c r="D13" s="3" t="s">
        <v>190</v>
      </c>
      <c r="E13" s="8">
        <v>123636</v>
      </c>
      <c r="F13" s="9">
        <v>140760822.36000001</v>
      </c>
      <c r="G13" s="11">
        <f t="shared" si="0"/>
        <v>2.7326597697155244E-2</v>
      </c>
    </row>
    <row r="14" spans="1:7" x14ac:dyDescent="0.25">
      <c r="A14" s="3" t="s">
        <v>46</v>
      </c>
      <c r="B14" s="3" t="s">
        <v>264</v>
      </c>
      <c r="C14" s="3" t="s">
        <v>265</v>
      </c>
      <c r="D14" s="3" t="s">
        <v>191</v>
      </c>
      <c r="E14" s="8">
        <v>115300</v>
      </c>
      <c r="F14" s="9">
        <v>127957634</v>
      </c>
      <c r="G14" s="11">
        <f t="shared" si="0"/>
        <v>2.4841051138896127E-2</v>
      </c>
    </row>
    <row r="15" spans="1:7" x14ac:dyDescent="0.25">
      <c r="A15" s="3" t="s">
        <v>47</v>
      </c>
      <c r="B15" s="3" t="s">
        <v>264</v>
      </c>
      <c r="C15" s="3" t="s">
        <v>265</v>
      </c>
      <c r="D15" s="3" t="s">
        <v>192</v>
      </c>
      <c r="E15" s="8">
        <v>26000</v>
      </c>
      <c r="F15" s="9">
        <v>29742180</v>
      </c>
      <c r="G15" s="11">
        <f t="shared" si="0"/>
        <v>5.7739971525438928E-3</v>
      </c>
    </row>
    <row r="16" spans="1:7" x14ac:dyDescent="0.25">
      <c r="A16" s="3" t="s">
        <v>48</v>
      </c>
      <c r="B16" s="3" t="s">
        <v>264</v>
      </c>
      <c r="C16" s="3" t="s">
        <v>265</v>
      </c>
      <c r="D16" s="3" t="s">
        <v>193</v>
      </c>
      <c r="E16" s="8">
        <v>16985</v>
      </c>
      <c r="F16" s="9">
        <v>18473565.399999999</v>
      </c>
      <c r="G16" s="11">
        <f t="shared" si="0"/>
        <v>3.5863650215597299E-3</v>
      </c>
    </row>
    <row r="17" spans="1:7" x14ac:dyDescent="0.25">
      <c r="A17" s="3" t="s">
        <v>49</v>
      </c>
      <c r="B17" s="3" t="s">
        <v>264</v>
      </c>
      <c r="C17" s="3" t="s">
        <v>265</v>
      </c>
      <c r="D17" s="3" t="s">
        <v>194</v>
      </c>
      <c r="E17" s="8">
        <v>18000</v>
      </c>
      <c r="F17" s="9">
        <v>20880900</v>
      </c>
      <c r="G17" s="11">
        <f t="shared" si="0"/>
        <v>4.0537128462861081E-3</v>
      </c>
    </row>
    <row r="18" spans="1:7" x14ac:dyDescent="0.25">
      <c r="A18" s="3" t="s">
        <v>50</v>
      </c>
      <c r="B18" s="3" t="s">
        <v>264</v>
      </c>
      <c r="C18" s="3" t="s">
        <v>265</v>
      </c>
      <c r="D18" s="3" t="s">
        <v>195</v>
      </c>
      <c r="E18" s="8">
        <v>96275</v>
      </c>
      <c r="F18" s="9">
        <v>99339433.25</v>
      </c>
      <c r="G18" s="11">
        <f t="shared" si="0"/>
        <v>1.92852576617055E-2</v>
      </c>
    </row>
    <row r="19" spans="1:7" x14ac:dyDescent="0.25">
      <c r="A19" s="3" t="s">
        <v>51</v>
      </c>
      <c r="B19" s="3" t="s">
        <v>264</v>
      </c>
      <c r="C19" s="3" t="s">
        <v>265</v>
      </c>
      <c r="D19" s="3" t="s">
        <v>196</v>
      </c>
      <c r="E19" s="8">
        <v>15000</v>
      </c>
      <c r="F19" s="9">
        <v>15033300</v>
      </c>
      <c r="G19" s="11">
        <f t="shared" si="0"/>
        <v>2.918489209376653E-3</v>
      </c>
    </row>
    <row r="20" spans="1:7" x14ac:dyDescent="0.25">
      <c r="A20" s="3" t="s">
        <v>52</v>
      </c>
      <c r="B20" s="3" t="s">
        <v>264</v>
      </c>
      <c r="C20" s="3" t="s">
        <v>265</v>
      </c>
      <c r="D20" s="3" t="s">
        <v>197</v>
      </c>
      <c r="E20" s="8">
        <v>41337</v>
      </c>
      <c r="F20" s="9">
        <v>43719664.68</v>
      </c>
      <c r="G20" s="11">
        <f t="shared" si="0"/>
        <v>8.4875156889136511E-3</v>
      </c>
    </row>
    <row r="21" spans="1:7" x14ac:dyDescent="0.25">
      <c r="A21" s="3" t="s">
        <v>53</v>
      </c>
      <c r="B21" s="3" t="s">
        <v>264</v>
      </c>
      <c r="C21" s="3" t="s">
        <v>265</v>
      </c>
      <c r="D21" s="3" t="s">
        <v>198</v>
      </c>
      <c r="E21" s="8">
        <v>42029</v>
      </c>
      <c r="F21" s="9">
        <v>44768029.93</v>
      </c>
      <c r="G21" s="11">
        <f t="shared" si="0"/>
        <v>8.6910400428220035E-3</v>
      </c>
    </row>
    <row r="22" spans="1:7" x14ac:dyDescent="0.25">
      <c r="A22" s="3" t="s">
        <v>54</v>
      </c>
      <c r="B22" s="3" t="s">
        <v>264</v>
      </c>
      <c r="C22" s="3" t="s">
        <v>265</v>
      </c>
      <c r="D22" s="3" t="s">
        <v>199</v>
      </c>
      <c r="E22" s="8">
        <v>73645</v>
      </c>
      <c r="F22" s="9">
        <v>74325479.799999997</v>
      </c>
      <c r="G22" s="11">
        <f t="shared" si="0"/>
        <v>1.442917461755186E-2</v>
      </c>
    </row>
    <row r="23" spans="1:7" x14ac:dyDescent="0.25">
      <c r="A23" s="3" t="s">
        <v>55</v>
      </c>
      <c r="B23" s="3" t="s">
        <v>264</v>
      </c>
      <c r="C23" s="3" t="s">
        <v>265</v>
      </c>
      <c r="D23" s="3" t="s">
        <v>135</v>
      </c>
      <c r="E23" s="8">
        <v>83000</v>
      </c>
      <c r="F23" s="9">
        <v>108152683.73999999</v>
      </c>
      <c r="G23" s="11">
        <f t="shared" si="0"/>
        <v>2.0996217760592538E-2</v>
      </c>
    </row>
    <row r="24" spans="1:7" x14ac:dyDescent="0.25">
      <c r="A24" s="3" t="s">
        <v>56</v>
      </c>
      <c r="B24" s="3" t="s">
        <v>264</v>
      </c>
      <c r="C24" s="3" t="s">
        <v>265</v>
      </c>
      <c r="D24" s="3" t="s">
        <v>136</v>
      </c>
      <c r="E24" s="8">
        <v>4500</v>
      </c>
      <c r="F24" s="9">
        <v>5090308.1399999997</v>
      </c>
      <c r="G24" s="11">
        <f t="shared" si="0"/>
        <v>9.8820680615647528E-4</v>
      </c>
    </row>
    <row r="25" spans="1:7" x14ac:dyDescent="0.25">
      <c r="A25" s="3" t="s">
        <v>57</v>
      </c>
      <c r="B25" s="3" t="s">
        <v>264</v>
      </c>
      <c r="C25" s="3" t="s">
        <v>265</v>
      </c>
      <c r="D25" s="3" t="s">
        <v>137</v>
      </c>
      <c r="E25" s="8">
        <v>33376</v>
      </c>
      <c r="F25" s="9">
        <v>34253962.350000001</v>
      </c>
      <c r="G25" s="11">
        <f t="shared" si="0"/>
        <v>6.6498918731661806E-3</v>
      </c>
    </row>
    <row r="26" spans="1:7" x14ac:dyDescent="0.25">
      <c r="A26" s="3" t="s">
        <v>58</v>
      </c>
      <c r="B26" s="3" t="s">
        <v>266</v>
      </c>
      <c r="C26" s="3" t="s">
        <v>267</v>
      </c>
      <c r="D26" s="3" t="s">
        <v>124</v>
      </c>
      <c r="E26" s="8">
        <v>4000</v>
      </c>
      <c r="F26" s="9">
        <v>2069280</v>
      </c>
      <c r="G26" s="11">
        <f t="shared" si="0"/>
        <v>4.0171960588685922E-4</v>
      </c>
    </row>
    <row r="27" spans="1:7" x14ac:dyDescent="0.25">
      <c r="A27" s="3" t="s">
        <v>59</v>
      </c>
      <c r="B27" s="3" t="s">
        <v>266</v>
      </c>
      <c r="C27" s="3" t="s">
        <v>267</v>
      </c>
      <c r="D27" s="3" t="s">
        <v>125</v>
      </c>
      <c r="E27" s="8">
        <v>10500</v>
      </c>
      <c r="F27" s="9">
        <v>10581375</v>
      </c>
      <c r="G27" s="11">
        <f t="shared" si="0"/>
        <v>2.0542148934610421E-3</v>
      </c>
    </row>
    <row r="28" spans="1:7" x14ac:dyDescent="0.25">
      <c r="A28" s="3" t="s">
        <v>60</v>
      </c>
      <c r="B28" s="3" t="s">
        <v>268</v>
      </c>
      <c r="C28" s="3" t="s">
        <v>269</v>
      </c>
      <c r="D28" s="3" t="s">
        <v>120</v>
      </c>
      <c r="E28" s="8">
        <v>2000</v>
      </c>
      <c r="F28" s="9">
        <v>2001440</v>
      </c>
      <c r="G28" s="11">
        <f t="shared" si="0"/>
        <v>3.8854948968056305E-4</v>
      </c>
    </row>
    <row r="29" spans="1:7" x14ac:dyDescent="0.25">
      <c r="A29" s="3" t="s">
        <v>418</v>
      </c>
      <c r="B29" s="3" t="s">
        <v>270</v>
      </c>
      <c r="C29" s="3" t="s">
        <v>271</v>
      </c>
      <c r="D29" s="3" t="s">
        <v>66</v>
      </c>
      <c r="E29" s="8">
        <v>5500</v>
      </c>
      <c r="F29" s="9">
        <v>5545705</v>
      </c>
      <c r="G29" s="11">
        <f t="shared" si="0"/>
        <v>1.0766152608466639E-3</v>
      </c>
    </row>
    <row r="30" spans="1:7" x14ac:dyDescent="0.25">
      <c r="A30" s="3" t="s">
        <v>419</v>
      </c>
      <c r="B30" s="3" t="s">
        <v>270</v>
      </c>
      <c r="C30" s="3" t="s">
        <v>271</v>
      </c>
      <c r="D30" s="3" t="s">
        <v>246</v>
      </c>
      <c r="E30" s="8">
        <v>30000</v>
      </c>
      <c r="F30" s="9">
        <v>30919200</v>
      </c>
      <c r="G30" s="11">
        <f t="shared" si="0"/>
        <v>6.0024978921832603E-3</v>
      </c>
    </row>
    <row r="31" spans="1:7" x14ac:dyDescent="0.25">
      <c r="A31" s="3" t="s">
        <v>420</v>
      </c>
      <c r="B31" s="3" t="s">
        <v>270</v>
      </c>
      <c r="C31" s="3" t="s">
        <v>271</v>
      </c>
      <c r="D31" s="3" t="s">
        <v>247</v>
      </c>
      <c r="E31" s="8">
        <v>1034</v>
      </c>
      <c r="F31" s="9">
        <v>1054524.8999999999</v>
      </c>
      <c r="G31" s="11">
        <f t="shared" si="0"/>
        <v>2.0472015736192279E-4</v>
      </c>
    </row>
    <row r="32" spans="1:7" x14ac:dyDescent="0.25">
      <c r="A32" s="3" t="s">
        <v>421</v>
      </c>
      <c r="B32" s="3" t="s">
        <v>272</v>
      </c>
      <c r="C32" s="3" t="s">
        <v>273</v>
      </c>
      <c r="D32" s="3" t="s">
        <v>112</v>
      </c>
      <c r="E32" s="8">
        <v>35000</v>
      </c>
      <c r="F32" s="9">
        <v>12844601</v>
      </c>
      <c r="G32" s="11">
        <f t="shared" si="0"/>
        <v>2.4935861997863787E-3</v>
      </c>
    </row>
    <row r="33" spans="1:7" x14ac:dyDescent="0.25">
      <c r="A33" s="3" t="s">
        <v>422</v>
      </c>
      <c r="B33" s="3" t="s">
        <v>272</v>
      </c>
      <c r="C33" s="3" t="s">
        <v>273</v>
      </c>
      <c r="D33" s="3" t="s">
        <v>110</v>
      </c>
      <c r="E33" s="8">
        <v>42700</v>
      </c>
      <c r="F33" s="9">
        <v>44326630.880000003</v>
      </c>
      <c r="G33" s="11">
        <f t="shared" si="0"/>
        <v>8.6053490525235272E-3</v>
      </c>
    </row>
    <row r="34" spans="1:7" x14ac:dyDescent="0.25">
      <c r="A34" s="3" t="s">
        <v>423</v>
      </c>
      <c r="B34" s="3" t="s">
        <v>272</v>
      </c>
      <c r="C34" s="3" t="s">
        <v>273</v>
      </c>
      <c r="D34" s="3" t="s">
        <v>111</v>
      </c>
      <c r="E34" s="8">
        <v>60743</v>
      </c>
      <c r="F34" s="9">
        <v>62911525.100000001</v>
      </c>
      <c r="G34" s="11">
        <f t="shared" si="0"/>
        <v>1.2213326890953979E-2</v>
      </c>
    </row>
    <row r="35" spans="1:7" ht="27.75" customHeight="1" x14ac:dyDescent="0.25">
      <c r="A35" s="3" t="s">
        <v>424</v>
      </c>
      <c r="B35" s="3" t="s">
        <v>274</v>
      </c>
      <c r="C35" s="3" t="s">
        <v>275</v>
      </c>
      <c r="D35" s="3" t="s">
        <v>114</v>
      </c>
      <c r="E35" s="8">
        <v>22200</v>
      </c>
      <c r="F35" s="9">
        <v>24139836</v>
      </c>
      <c r="G35" s="11">
        <f t="shared" si="0"/>
        <v>4.6863862812637326E-3</v>
      </c>
    </row>
    <row r="36" spans="1:7" x14ac:dyDescent="0.25">
      <c r="A36" s="3" t="s">
        <v>425</v>
      </c>
      <c r="B36" s="3" t="s">
        <v>276</v>
      </c>
      <c r="C36" s="3" t="s">
        <v>277</v>
      </c>
      <c r="D36" s="3" t="s">
        <v>144</v>
      </c>
      <c r="E36" s="8">
        <v>3700</v>
      </c>
      <c r="F36" s="9">
        <v>3913416</v>
      </c>
      <c r="G36" s="11">
        <f t="shared" si="0"/>
        <v>7.5973088861407297E-4</v>
      </c>
    </row>
    <row r="37" spans="1:7" x14ac:dyDescent="0.25">
      <c r="A37" s="3" t="s">
        <v>426</v>
      </c>
      <c r="B37" s="3" t="s">
        <v>276</v>
      </c>
      <c r="C37" s="3" t="s">
        <v>277</v>
      </c>
      <c r="D37" s="3" t="s">
        <v>140</v>
      </c>
      <c r="E37" s="8">
        <v>175</v>
      </c>
      <c r="F37" s="9">
        <v>179674.25</v>
      </c>
      <c r="G37" s="11">
        <f t="shared" ref="G37:G68" si="1">F37/$F$259</f>
        <v>3.4881054713725067E-5</v>
      </c>
    </row>
    <row r="38" spans="1:7" x14ac:dyDescent="0.25">
      <c r="A38" s="3" t="s">
        <v>427</v>
      </c>
      <c r="B38" s="3" t="s">
        <v>276</v>
      </c>
      <c r="C38" s="3" t="s">
        <v>277</v>
      </c>
      <c r="D38" s="3" t="s">
        <v>141</v>
      </c>
      <c r="E38" s="8">
        <v>4731</v>
      </c>
      <c r="F38" s="9">
        <v>4773673.62</v>
      </c>
      <c r="G38" s="11">
        <f t="shared" si="1"/>
        <v>9.2673697385510739E-4</v>
      </c>
    </row>
    <row r="39" spans="1:7" x14ac:dyDescent="0.25">
      <c r="A39" s="3" t="s">
        <v>428</v>
      </c>
      <c r="B39" s="3" t="s">
        <v>276</v>
      </c>
      <c r="C39" s="3" t="s">
        <v>277</v>
      </c>
      <c r="D39" s="3" t="s">
        <v>142</v>
      </c>
      <c r="E39" s="8">
        <v>4000</v>
      </c>
      <c r="F39" s="9">
        <v>4244346.8</v>
      </c>
      <c r="G39" s="11">
        <f t="shared" si="1"/>
        <v>8.2397612877095031E-4</v>
      </c>
    </row>
    <row r="40" spans="1:7" x14ac:dyDescent="0.25">
      <c r="A40" s="3" t="s">
        <v>429</v>
      </c>
      <c r="B40" s="3" t="s">
        <v>276</v>
      </c>
      <c r="C40" s="3" t="s">
        <v>277</v>
      </c>
      <c r="D40" s="3" t="s">
        <v>143</v>
      </c>
      <c r="E40" s="8">
        <v>25000</v>
      </c>
      <c r="F40" s="9">
        <v>25639500</v>
      </c>
      <c r="G40" s="11">
        <f t="shared" si="1"/>
        <v>4.9775235034099433E-3</v>
      </c>
    </row>
    <row r="41" spans="1:7" x14ac:dyDescent="0.25">
      <c r="A41" s="3" t="s">
        <v>430</v>
      </c>
      <c r="B41" s="3" t="s">
        <v>278</v>
      </c>
      <c r="C41" s="3" t="s">
        <v>279</v>
      </c>
      <c r="D41" s="3" t="s">
        <v>159</v>
      </c>
      <c r="E41" s="8">
        <v>50000</v>
      </c>
      <c r="F41" s="9">
        <v>51008000</v>
      </c>
      <c r="G41" s="11">
        <f t="shared" si="1"/>
        <v>9.9024364305830594E-3</v>
      </c>
    </row>
    <row r="42" spans="1:7" x14ac:dyDescent="0.25">
      <c r="A42" s="3" t="s">
        <v>431</v>
      </c>
      <c r="B42" s="3" t="s">
        <v>278</v>
      </c>
      <c r="C42" s="3" t="s">
        <v>279</v>
      </c>
      <c r="D42" s="3" t="s">
        <v>157</v>
      </c>
      <c r="E42" s="8">
        <v>9200</v>
      </c>
      <c r="F42" s="9">
        <v>9609768</v>
      </c>
      <c r="G42" s="11">
        <f t="shared" si="1"/>
        <v>1.8655919999343497E-3</v>
      </c>
    </row>
    <row r="43" spans="1:7" x14ac:dyDescent="0.25">
      <c r="A43" s="3" t="s">
        <v>432</v>
      </c>
      <c r="B43" s="3" t="s">
        <v>278</v>
      </c>
      <c r="C43" s="3" t="s">
        <v>279</v>
      </c>
      <c r="D43" s="3" t="s">
        <v>158</v>
      </c>
      <c r="E43" s="8">
        <v>7435</v>
      </c>
      <c r="F43" s="9">
        <v>7998126.9000000004</v>
      </c>
      <c r="G43" s="11">
        <f t="shared" si="1"/>
        <v>1.5527161071005795E-3</v>
      </c>
    </row>
    <row r="44" spans="1:7" x14ac:dyDescent="0.25">
      <c r="A44" s="3" t="s">
        <v>433</v>
      </c>
      <c r="B44" s="3" t="s">
        <v>280</v>
      </c>
      <c r="C44" s="3" t="s">
        <v>281</v>
      </c>
      <c r="D44" s="3" t="s">
        <v>160</v>
      </c>
      <c r="E44" s="8">
        <v>38000</v>
      </c>
      <c r="F44" s="9">
        <v>39285920</v>
      </c>
      <c r="G44" s="11">
        <f t="shared" si="1"/>
        <v>7.6267708088333525E-3</v>
      </c>
    </row>
    <row r="45" spans="1:7" ht="30" x14ac:dyDescent="0.25">
      <c r="A45" s="3" t="s">
        <v>434</v>
      </c>
      <c r="B45" s="3" t="s">
        <v>282</v>
      </c>
      <c r="C45" s="3" t="s">
        <v>283</v>
      </c>
      <c r="D45" s="3" t="s">
        <v>173</v>
      </c>
      <c r="E45" s="8">
        <v>5577</v>
      </c>
      <c r="F45" s="9">
        <v>5714584.5899999999</v>
      </c>
      <c r="G45" s="11">
        <f t="shared" si="1"/>
        <v>1.1094006945903496E-3</v>
      </c>
    </row>
    <row r="46" spans="1:7" ht="30" x14ac:dyDescent="0.25">
      <c r="A46" s="3" t="s">
        <v>435</v>
      </c>
      <c r="B46" s="3" t="s">
        <v>282</v>
      </c>
      <c r="C46" s="3" t="s">
        <v>283</v>
      </c>
      <c r="D46" s="3" t="s">
        <v>174</v>
      </c>
      <c r="E46" s="8">
        <v>59307</v>
      </c>
      <c r="F46" s="9">
        <v>61963953.600000001</v>
      </c>
      <c r="G46" s="11">
        <f t="shared" si="1"/>
        <v>1.2029370128442565E-2</v>
      </c>
    </row>
    <row r="47" spans="1:7" ht="30" x14ac:dyDescent="0.25">
      <c r="A47" s="3" t="s">
        <v>436</v>
      </c>
      <c r="B47" s="3" t="s">
        <v>282</v>
      </c>
      <c r="C47" s="3" t="s">
        <v>283</v>
      </c>
      <c r="D47" s="3" t="s">
        <v>175</v>
      </c>
      <c r="E47" s="8">
        <v>40500</v>
      </c>
      <c r="F47" s="9">
        <v>43656570</v>
      </c>
      <c r="G47" s="11">
        <f t="shared" si="1"/>
        <v>8.4752668052521067E-3</v>
      </c>
    </row>
    <row r="48" spans="1:7" ht="30" x14ac:dyDescent="0.25">
      <c r="A48" s="3" t="s">
        <v>437</v>
      </c>
      <c r="B48" s="3" t="s">
        <v>282</v>
      </c>
      <c r="C48" s="3" t="s">
        <v>283</v>
      </c>
      <c r="D48" s="3" t="s">
        <v>176</v>
      </c>
      <c r="E48" s="8">
        <v>225</v>
      </c>
      <c r="F48" s="9">
        <v>236144.25</v>
      </c>
      <c r="G48" s="11">
        <f t="shared" si="1"/>
        <v>4.5843856337686513E-5</v>
      </c>
    </row>
    <row r="49" spans="1:7" ht="30" x14ac:dyDescent="0.25">
      <c r="A49" s="3" t="s">
        <v>438</v>
      </c>
      <c r="B49" s="3" t="s">
        <v>282</v>
      </c>
      <c r="C49" s="3" t="s">
        <v>283</v>
      </c>
      <c r="D49" s="3" t="s">
        <v>177</v>
      </c>
      <c r="E49" s="8">
        <v>12000</v>
      </c>
      <c r="F49" s="9">
        <v>12204120</v>
      </c>
      <c r="G49" s="11">
        <f t="shared" si="1"/>
        <v>2.3692464415622518E-3</v>
      </c>
    </row>
    <row r="50" spans="1:7" ht="30" x14ac:dyDescent="0.25">
      <c r="A50" s="3" t="s">
        <v>439</v>
      </c>
      <c r="B50" s="3" t="s">
        <v>282</v>
      </c>
      <c r="C50" s="3" t="s">
        <v>283</v>
      </c>
      <c r="D50" s="3" t="s">
        <v>179</v>
      </c>
      <c r="E50" s="8">
        <v>1259</v>
      </c>
      <c r="F50" s="9">
        <v>1321887.05</v>
      </c>
      <c r="G50" s="11">
        <f t="shared" si="1"/>
        <v>2.5662449970663371E-4</v>
      </c>
    </row>
    <row r="51" spans="1:7" ht="30" x14ac:dyDescent="0.25">
      <c r="A51" s="3" t="s">
        <v>440</v>
      </c>
      <c r="B51" s="3" t="s">
        <v>282</v>
      </c>
      <c r="C51" s="3" t="s">
        <v>283</v>
      </c>
      <c r="D51" s="3" t="s">
        <v>180</v>
      </c>
      <c r="E51" s="8">
        <v>270</v>
      </c>
      <c r="F51" s="9">
        <v>283942.8</v>
      </c>
      <c r="G51" s="11">
        <f t="shared" si="1"/>
        <v>5.5123226296301746E-5</v>
      </c>
    </row>
    <row r="52" spans="1:7" ht="30" x14ac:dyDescent="0.25">
      <c r="A52" s="3" t="s">
        <v>441</v>
      </c>
      <c r="B52" s="3" t="s">
        <v>282</v>
      </c>
      <c r="C52" s="3" t="s">
        <v>283</v>
      </c>
      <c r="D52" s="3" t="s">
        <v>178</v>
      </c>
      <c r="E52" s="8">
        <v>13903</v>
      </c>
      <c r="F52" s="9">
        <v>14512090.43</v>
      </c>
      <c r="G52" s="11">
        <f t="shared" si="1"/>
        <v>2.8173042063587631E-3</v>
      </c>
    </row>
    <row r="53" spans="1:7" x14ac:dyDescent="0.25">
      <c r="A53" s="3" t="s">
        <v>442</v>
      </c>
      <c r="B53" s="3" t="s">
        <v>284</v>
      </c>
      <c r="C53" s="3" t="s">
        <v>285</v>
      </c>
      <c r="D53" s="3" t="s">
        <v>67</v>
      </c>
      <c r="E53" s="8">
        <v>34000</v>
      </c>
      <c r="F53" s="9">
        <v>35908420</v>
      </c>
      <c r="G53" s="11">
        <f t="shared" si="1"/>
        <v>6.9710799555496661E-3</v>
      </c>
    </row>
    <row r="54" spans="1:7" x14ac:dyDescent="0.25">
      <c r="A54" s="3" t="s">
        <v>443</v>
      </c>
      <c r="B54" s="3" t="s">
        <v>286</v>
      </c>
      <c r="C54" s="3" t="s">
        <v>287</v>
      </c>
      <c r="D54" s="3" t="s">
        <v>220</v>
      </c>
      <c r="E54" s="8">
        <v>35000</v>
      </c>
      <c r="F54" s="9">
        <v>37083200</v>
      </c>
      <c r="G54" s="11">
        <f t="shared" si="1"/>
        <v>7.1991458328614678E-3</v>
      </c>
    </row>
    <row r="55" spans="1:7" x14ac:dyDescent="0.25">
      <c r="A55" s="3" t="s">
        <v>444</v>
      </c>
      <c r="B55" s="3" t="s">
        <v>288</v>
      </c>
      <c r="C55" s="3" t="s">
        <v>289</v>
      </c>
      <c r="D55" s="3" t="s">
        <v>222</v>
      </c>
      <c r="E55" s="8">
        <v>8705</v>
      </c>
      <c r="F55" s="9">
        <v>9056856.0999999996</v>
      </c>
      <c r="G55" s="11">
        <f t="shared" si="1"/>
        <v>1.7582524661070502E-3</v>
      </c>
    </row>
    <row r="56" spans="1:7" ht="30" x14ac:dyDescent="0.25">
      <c r="A56" s="3" t="s">
        <v>445</v>
      </c>
      <c r="B56" s="3" t="s">
        <v>290</v>
      </c>
      <c r="C56" s="3" t="s">
        <v>291</v>
      </c>
      <c r="D56" s="3" t="s">
        <v>223</v>
      </c>
      <c r="E56" s="8">
        <v>30000</v>
      </c>
      <c r="F56" s="9">
        <v>31820400</v>
      </c>
      <c r="G56" s="11">
        <f t="shared" si="1"/>
        <v>6.1774523250416645E-3</v>
      </c>
    </row>
    <row r="57" spans="1:7" ht="30" x14ac:dyDescent="0.25">
      <c r="A57" s="3" t="s">
        <v>446</v>
      </c>
      <c r="B57" s="3" t="s">
        <v>290</v>
      </c>
      <c r="C57" s="3" t="s">
        <v>291</v>
      </c>
      <c r="D57" s="3" t="s">
        <v>224</v>
      </c>
      <c r="E57" s="8">
        <v>15000</v>
      </c>
      <c r="F57" s="9">
        <v>15166800</v>
      </c>
      <c r="G57" s="11">
        <f t="shared" si="1"/>
        <v>2.944406227559739E-3</v>
      </c>
    </row>
    <row r="58" spans="1:7" ht="30" x14ac:dyDescent="0.25">
      <c r="A58" s="3" t="s">
        <v>447</v>
      </c>
      <c r="B58" s="3" t="s">
        <v>292</v>
      </c>
      <c r="C58" s="3" t="s">
        <v>293</v>
      </c>
      <c r="D58" s="3" t="s">
        <v>232</v>
      </c>
      <c r="E58" s="8">
        <v>10200</v>
      </c>
      <c r="F58" s="9">
        <v>11233362</v>
      </c>
      <c r="G58" s="11">
        <f t="shared" si="1"/>
        <v>2.1807883686231059E-3</v>
      </c>
    </row>
    <row r="59" spans="1:7" ht="30" x14ac:dyDescent="0.25">
      <c r="A59" s="3" t="s">
        <v>448</v>
      </c>
      <c r="B59" s="3" t="s">
        <v>292</v>
      </c>
      <c r="C59" s="3" t="s">
        <v>293</v>
      </c>
      <c r="D59" s="3" t="s">
        <v>233</v>
      </c>
      <c r="E59" s="8">
        <v>21200</v>
      </c>
      <c r="F59" s="9">
        <v>22561676</v>
      </c>
      <c r="G59" s="11">
        <f t="shared" si="1"/>
        <v>4.3800102406958029E-3</v>
      </c>
    </row>
    <row r="60" spans="1:7" ht="30" x14ac:dyDescent="0.25">
      <c r="A60" s="3" t="s">
        <v>449</v>
      </c>
      <c r="B60" s="3" t="s">
        <v>294</v>
      </c>
      <c r="C60" s="3" t="s">
        <v>295</v>
      </c>
      <c r="D60" s="3" t="s">
        <v>238</v>
      </c>
      <c r="E60" s="8">
        <v>22860</v>
      </c>
      <c r="F60" s="9">
        <v>24352277.940000001</v>
      </c>
      <c r="G60" s="11">
        <f t="shared" si="1"/>
        <v>4.7276286904160171E-3</v>
      </c>
    </row>
    <row r="61" spans="1:7" ht="30" x14ac:dyDescent="0.25">
      <c r="A61" s="3" t="s">
        <v>450</v>
      </c>
      <c r="B61" s="3" t="s">
        <v>294</v>
      </c>
      <c r="C61" s="3" t="s">
        <v>295</v>
      </c>
      <c r="D61" s="3" t="s">
        <v>239</v>
      </c>
      <c r="E61" s="8">
        <v>4000</v>
      </c>
      <c r="F61" s="9">
        <v>4168000</v>
      </c>
      <c r="G61" s="11">
        <f t="shared" si="1"/>
        <v>8.0915454522173373E-4</v>
      </c>
    </row>
    <row r="62" spans="1:7" ht="30" x14ac:dyDescent="0.25">
      <c r="A62" s="3" t="s">
        <v>451</v>
      </c>
      <c r="B62" s="3" t="s">
        <v>294</v>
      </c>
      <c r="C62" s="3" t="s">
        <v>295</v>
      </c>
      <c r="D62" s="3" t="s">
        <v>248</v>
      </c>
      <c r="E62" s="8">
        <v>2044</v>
      </c>
      <c r="F62" s="9">
        <v>2137206.4</v>
      </c>
      <c r="G62" s="11">
        <f t="shared" si="1"/>
        <v>4.1490649535436147E-4</v>
      </c>
    </row>
    <row r="63" spans="1:7" ht="30" x14ac:dyDescent="0.25">
      <c r="A63" s="3" t="s">
        <v>452</v>
      </c>
      <c r="B63" s="3" t="s">
        <v>296</v>
      </c>
      <c r="C63" s="3" t="s">
        <v>297</v>
      </c>
      <c r="D63" s="3" t="s">
        <v>244</v>
      </c>
      <c r="E63" s="8">
        <v>49950</v>
      </c>
      <c r="F63" s="9">
        <v>40013346.600000001</v>
      </c>
      <c r="G63" s="11">
        <f t="shared" si="1"/>
        <v>7.7679897483019693E-3</v>
      </c>
    </row>
    <row r="64" spans="1:7" ht="30" x14ac:dyDescent="0.25">
      <c r="A64" s="3" t="s">
        <v>453</v>
      </c>
      <c r="B64" s="3" t="s">
        <v>298</v>
      </c>
      <c r="C64" s="3" t="s">
        <v>299</v>
      </c>
      <c r="D64" s="3" t="s">
        <v>240</v>
      </c>
      <c r="E64" s="8">
        <v>3850</v>
      </c>
      <c r="F64" s="9">
        <v>4025367.5</v>
      </c>
      <c r="G64" s="11">
        <f t="shared" si="1"/>
        <v>7.8146458944646044E-4</v>
      </c>
    </row>
    <row r="65" spans="1:7" ht="30" x14ac:dyDescent="0.25">
      <c r="A65" s="3" t="s">
        <v>454</v>
      </c>
      <c r="B65" s="3" t="s">
        <v>300</v>
      </c>
      <c r="C65" s="3" t="s">
        <v>301</v>
      </c>
      <c r="D65" s="3" t="s">
        <v>76</v>
      </c>
      <c r="E65" s="8">
        <v>150</v>
      </c>
      <c r="F65" s="9">
        <v>152982.56</v>
      </c>
      <c r="G65" s="11">
        <f t="shared" si="1"/>
        <v>2.9699264338689201E-5</v>
      </c>
    </row>
    <row r="66" spans="1:7" ht="30" x14ac:dyDescent="0.25">
      <c r="A66" s="3" t="s">
        <v>455</v>
      </c>
      <c r="B66" s="3" t="s">
        <v>300</v>
      </c>
      <c r="C66" s="3" t="s">
        <v>301</v>
      </c>
      <c r="D66" s="3" t="s">
        <v>77</v>
      </c>
      <c r="E66" s="8">
        <v>13500</v>
      </c>
      <c r="F66" s="9">
        <v>13546035</v>
      </c>
      <c r="G66" s="11">
        <f t="shared" si="1"/>
        <v>2.629759066694503E-3</v>
      </c>
    </row>
    <row r="67" spans="1:7" ht="30" x14ac:dyDescent="0.25">
      <c r="A67" s="3" t="s">
        <v>456</v>
      </c>
      <c r="B67" s="3" t="s">
        <v>300</v>
      </c>
      <c r="C67" s="3" t="s">
        <v>301</v>
      </c>
      <c r="D67" s="3" t="s">
        <v>75</v>
      </c>
      <c r="E67" s="8">
        <v>12380</v>
      </c>
      <c r="F67" s="9">
        <v>12538481.34</v>
      </c>
      <c r="G67" s="11">
        <f t="shared" si="1"/>
        <v>2.4341576694910977E-3</v>
      </c>
    </row>
    <row r="68" spans="1:7" ht="30" x14ac:dyDescent="0.25">
      <c r="A68" s="3" t="s">
        <v>457</v>
      </c>
      <c r="B68" s="3" t="s">
        <v>302</v>
      </c>
      <c r="C68" s="3" t="s">
        <v>303</v>
      </c>
      <c r="D68" s="3" t="s">
        <v>155</v>
      </c>
      <c r="E68" s="8">
        <v>15668</v>
      </c>
      <c r="F68" s="9">
        <v>17321444.039999999</v>
      </c>
      <c r="G68" s="11">
        <f t="shared" si="1"/>
        <v>3.3626979785916292E-3</v>
      </c>
    </row>
    <row r="69" spans="1:7" ht="30" x14ac:dyDescent="0.25">
      <c r="A69" s="3" t="s">
        <v>458</v>
      </c>
      <c r="B69" s="3" t="s">
        <v>302</v>
      </c>
      <c r="C69" s="3" t="s">
        <v>303</v>
      </c>
      <c r="D69" s="3" t="s">
        <v>149</v>
      </c>
      <c r="E69" s="8">
        <v>17452</v>
      </c>
      <c r="F69" s="9">
        <v>19403831.68</v>
      </c>
      <c r="G69" s="11">
        <f t="shared" ref="G69:G100" si="2">F69/$F$259</f>
        <v>3.7669622357460338E-3</v>
      </c>
    </row>
    <row r="70" spans="1:7" ht="30" x14ac:dyDescent="0.25">
      <c r="A70" s="3" t="s">
        <v>459</v>
      </c>
      <c r="B70" s="3" t="s">
        <v>302</v>
      </c>
      <c r="C70" s="3" t="s">
        <v>303</v>
      </c>
      <c r="D70" s="3" t="s">
        <v>150</v>
      </c>
      <c r="E70" s="8">
        <v>44756</v>
      </c>
      <c r="F70" s="9">
        <v>48291724</v>
      </c>
      <c r="G70" s="11">
        <f t="shared" si="2"/>
        <v>9.3751122771577461E-3</v>
      </c>
    </row>
    <row r="71" spans="1:7" ht="30" x14ac:dyDescent="0.25">
      <c r="A71" s="3" t="s">
        <v>460</v>
      </c>
      <c r="B71" s="3" t="s">
        <v>302</v>
      </c>
      <c r="C71" s="3" t="s">
        <v>303</v>
      </c>
      <c r="D71" s="3" t="s">
        <v>151</v>
      </c>
      <c r="E71" s="8">
        <v>60000</v>
      </c>
      <c r="F71" s="9">
        <v>63300000</v>
      </c>
      <c r="G71" s="11">
        <f t="shared" si="2"/>
        <v>1.2288743453103585E-2</v>
      </c>
    </row>
    <row r="72" spans="1:7" ht="30" x14ac:dyDescent="0.25">
      <c r="A72" s="3" t="s">
        <v>461</v>
      </c>
      <c r="B72" s="3" t="s">
        <v>302</v>
      </c>
      <c r="C72" s="3" t="s">
        <v>303</v>
      </c>
      <c r="D72" s="3" t="s">
        <v>156</v>
      </c>
      <c r="E72" s="8">
        <v>470</v>
      </c>
      <c r="F72" s="9">
        <v>486102.2</v>
      </c>
      <c r="G72" s="11">
        <f t="shared" si="2"/>
        <v>9.4369434878187203E-5</v>
      </c>
    </row>
    <row r="73" spans="1:7" ht="30" x14ac:dyDescent="0.25">
      <c r="A73" s="3" t="s">
        <v>462</v>
      </c>
      <c r="B73" s="3" t="s">
        <v>302</v>
      </c>
      <c r="C73" s="3" t="s">
        <v>303</v>
      </c>
      <c r="D73" s="3" t="s">
        <v>152</v>
      </c>
      <c r="E73" s="8">
        <v>28470</v>
      </c>
      <c r="F73" s="9">
        <v>30004533</v>
      </c>
      <c r="G73" s="11">
        <f t="shared" si="2"/>
        <v>5.8249290437153312E-3</v>
      </c>
    </row>
    <row r="74" spans="1:7" ht="30" x14ac:dyDescent="0.25">
      <c r="A74" s="3" t="s">
        <v>463</v>
      </c>
      <c r="B74" s="3" t="s">
        <v>302</v>
      </c>
      <c r="C74" s="3" t="s">
        <v>303</v>
      </c>
      <c r="D74" s="3" t="s">
        <v>153</v>
      </c>
      <c r="E74" s="8">
        <v>500</v>
      </c>
      <c r="F74" s="9">
        <v>533185</v>
      </c>
      <c r="G74" s="11">
        <f t="shared" si="2"/>
        <v>1.0350985273369724E-4</v>
      </c>
    </row>
    <row r="75" spans="1:7" ht="30" x14ac:dyDescent="0.25">
      <c r="A75" s="3" t="s">
        <v>464</v>
      </c>
      <c r="B75" s="3" t="s">
        <v>302</v>
      </c>
      <c r="C75" s="3" t="s">
        <v>303</v>
      </c>
      <c r="D75" s="3" t="s">
        <v>154</v>
      </c>
      <c r="E75" s="8">
        <v>45972</v>
      </c>
      <c r="F75" s="9">
        <v>49502189.880000003</v>
      </c>
      <c r="G75" s="11">
        <f t="shared" si="2"/>
        <v>9.6101060316293938E-3</v>
      </c>
    </row>
    <row r="76" spans="1:7" ht="30" x14ac:dyDescent="0.25">
      <c r="A76" s="3" t="s">
        <v>465</v>
      </c>
      <c r="B76" s="3" t="s">
        <v>304</v>
      </c>
      <c r="C76" s="3" t="s">
        <v>305</v>
      </c>
      <c r="D76" s="3" t="s">
        <v>74</v>
      </c>
      <c r="E76" s="8">
        <v>65219</v>
      </c>
      <c r="F76" s="9">
        <v>68718651.540000007</v>
      </c>
      <c r="G76" s="11">
        <f t="shared" si="2"/>
        <v>1.3340693194601606E-2</v>
      </c>
    </row>
    <row r="77" spans="1:7" ht="30" x14ac:dyDescent="0.25">
      <c r="A77" s="3" t="s">
        <v>466</v>
      </c>
      <c r="B77" s="3" t="s">
        <v>306</v>
      </c>
      <c r="C77" s="3" t="s">
        <v>307</v>
      </c>
      <c r="D77" s="3" t="s">
        <v>78</v>
      </c>
      <c r="E77" s="8">
        <v>11000</v>
      </c>
      <c r="F77" s="9">
        <v>11267850</v>
      </c>
      <c r="G77" s="11">
        <f t="shared" si="2"/>
        <v>2.1874836953878866E-3</v>
      </c>
    </row>
    <row r="78" spans="1:7" ht="30" x14ac:dyDescent="0.25">
      <c r="A78" s="3" t="s">
        <v>467</v>
      </c>
      <c r="B78" s="3" t="s">
        <v>308</v>
      </c>
      <c r="C78" s="3" t="s">
        <v>309</v>
      </c>
      <c r="D78" s="3" t="s">
        <v>79</v>
      </c>
      <c r="E78" s="8">
        <v>7959</v>
      </c>
      <c r="F78" s="9">
        <v>8011927.3499999996</v>
      </c>
      <c r="G78" s="11">
        <f t="shared" si="2"/>
        <v>1.555395257015072E-3</v>
      </c>
    </row>
    <row r="79" spans="1:7" ht="30" x14ac:dyDescent="0.25">
      <c r="A79" s="3" t="s">
        <v>468</v>
      </c>
      <c r="B79" s="3" t="s">
        <v>310</v>
      </c>
      <c r="C79" s="3" t="s">
        <v>311</v>
      </c>
      <c r="D79" s="3" t="s">
        <v>88</v>
      </c>
      <c r="E79" s="8">
        <v>5000</v>
      </c>
      <c r="F79" s="9">
        <v>5327710.5</v>
      </c>
      <c r="G79" s="11">
        <f t="shared" si="2"/>
        <v>1.0342949056383291E-3</v>
      </c>
    </row>
    <row r="80" spans="1:7" ht="30" x14ac:dyDescent="0.25">
      <c r="A80" s="3" t="s">
        <v>469</v>
      </c>
      <c r="B80" s="3" t="s">
        <v>310</v>
      </c>
      <c r="C80" s="3" t="s">
        <v>311</v>
      </c>
      <c r="D80" s="3" t="s">
        <v>87</v>
      </c>
      <c r="E80" s="8">
        <v>220</v>
      </c>
      <c r="F80" s="9">
        <v>217943</v>
      </c>
      <c r="G80" s="11">
        <f t="shared" si="2"/>
        <v>4.2310357257500072E-5</v>
      </c>
    </row>
    <row r="81" spans="1:7" x14ac:dyDescent="0.25">
      <c r="A81" s="3" t="s">
        <v>470</v>
      </c>
      <c r="B81" s="3" t="s">
        <v>312</v>
      </c>
      <c r="C81" s="3" t="s">
        <v>313</v>
      </c>
      <c r="D81" s="3" t="s">
        <v>94</v>
      </c>
      <c r="E81" s="8">
        <v>42000</v>
      </c>
      <c r="F81" s="9">
        <v>43804320</v>
      </c>
      <c r="G81" s="11">
        <f t="shared" si="2"/>
        <v>8.5039502467243993E-3</v>
      </c>
    </row>
    <row r="82" spans="1:7" x14ac:dyDescent="0.25">
      <c r="A82" s="3" t="s">
        <v>471</v>
      </c>
      <c r="B82" s="3" t="s">
        <v>314</v>
      </c>
      <c r="C82" s="3" t="s">
        <v>315</v>
      </c>
      <c r="D82" s="3" t="s">
        <v>97</v>
      </c>
      <c r="E82" s="8">
        <v>50000</v>
      </c>
      <c r="F82" s="9">
        <v>50865500</v>
      </c>
      <c r="G82" s="11">
        <f t="shared" si="2"/>
        <v>9.8747721976910029E-3</v>
      </c>
    </row>
    <row r="83" spans="1:7" ht="30" x14ac:dyDescent="0.25">
      <c r="A83" s="3" t="s">
        <v>472</v>
      </c>
      <c r="B83" s="3" t="s">
        <v>316</v>
      </c>
      <c r="C83" s="3" t="s">
        <v>317</v>
      </c>
      <c r="D83" s="3" t="s">
        <v>113</v>
      </c>
      <c r="E83" s="8">
        <v>12197</v>
      </c>
      <c r="F83" s="9">
        <v>13391940.09</v>
      </c>
      <c r="G83" s="11">
        <f t="shared" si="2"/>
        <v>2.5998438563245331E-3</v>
      </c>
    </row>
    <row r="84" spans="1:7" ht="30" x14ac:dyDescent="0.25">
      <c r="A84" s="3" t="s">
        <v>473</v>
      </c>
      <c r="B84" s="3" t="s">
        <v>318</v>
      </c>
      <c r="C84" s="3" t="s">
        <v>319</v>
      </c>
      <c r="D84" s="3" t="s">
        <v>115</v>
      </c>
      <c r="E84" s="8">
        <v>100000</v>
      </c>
      <c r="F84" s="9">
        <v>105793000</v>
      </c>
      <c r="G84" s="11">
        <f t="shared" si="2"/>
        <v>2.05381206340314E-2</v>
      </c>
    </row>
    <row r="85" spans="1:7" ht="30" x14ac:dyDescent="0.25">
      <c r="A85" s="3" t="s">
        <v>474</v>
      </c>
      <c r="B85" s="3" t="s">
        <v>318</v>
      </c>
      <c r="C85" s="3" t="s">
        <v>319</v>
      </c>
      <c r="D85" s="3" t="s">
        <v>116</v>
      </c>
      <c r="E85" s="8">
        <v>742</v>
      </c>
      <c r="F85" s="9">
        <v>807132.76</v>
      </c>
      <c r="G85" s="11">
        <f t="shared" si="2"/>
        <v>1.5669269226280296E-4</v>
      </c>
    </row>
    <row r="86" spans="1:7" ht="30" x14ac:dyDescent="0.25">
      <c r="A86" s="3" t="s">
        <v>475</v>
      </c>
      <c r="B86" s="3" t="s">
        <v>320</v>
      </c>
      <c r="C86" s="3" t="s">
        <v>321</v>
      </c>
      <c r="D86" s="3" t="s">
        <v>118</v>
      </c>
      <c r="E86" s="8">
        <v>15754</v>
      </c>
      <c r="F86" s="9">
        <v>16478841.539999999</v>
      </c>
      <c r="G86" s="11">
        <f t="shared" si="2"/>
        <v>3.1991193695008911E-3</v>
      </c>
    </row>
    <row r="87" spans="1:7" x14ac:dyDescent="0.25">
      <c r="A87" s="3" t="s">
        <v>476</v>
      </c>
      <c r="B87" s="3" t="s">
        <v>322</v>
      </c>
      <c r="C87" s="3" t="s">
        <v>323</v>
      </c>
      <c r="D87" s="3" t="s">
        <v>119</v>
      </c>
      <c r="E87" s="8">
        <v>20840</v>
      </c>
      <c r="F87" s="9">
        <v>22102070.399999999</v>
      </c>
      <c r="G87" s="11">
        <f t="shared" si="2"/>
        <v>4.2907847224018091E-3</v>
      </c>
    </row>
    <row r="88" spans="1:7" x14ac:dyDescent="0.25">
      <c r="A88" s="3" t="s">
        <v>477</v>
      </c>
      <c r="B88" s="3" t="s">
        <v>322</v>
      </c>
      <c r="C88" s="3" t="s">
        <v>323</v>
      </c>
      <c r="D88" s="3" t="s">
        <v>249</v>
      </c>
      <c r="E88" s="8">
        <v>54550</v>
      </c>
      <c r="F88" s="9">
        <v>56513254.5</v>
      </c>
      <c r="G88" s="11">
        <f t="shared" si="2"/>
        <v>1.0971198834920249E-2</v>
      </c>
    </row>
    <row r="89" spans="1:7" x14ac:dyDescent="0.25">
      <c r="A89" s="3" t="s">
        <v>478</v>
      </c>
      <c r="B89" s="3" t="s">
        <v>324</v>
      </c>
      <c r="C89" s="3" t="s">
        <v>325</v>
      </c>
      <c r="D89" s="3" t="s">
        <v>134</v>
      </c>
      <c r="E89" s="8">
        <v>50000</v>
      </c>
      <c r="F89" s="9">
        <v>52828500</v>
      </c>
      <c r="G89" s="11">
        <f t="shared" si="2"/>
        <v>1.0255859139214578E-2</v>
      </c>
    </row>
    <row r="90" spans="1:7" x14ac:dyDescent="0.25">
      <c r="A90" s="3" t="s">
        <v>479</v>
      </c>
      <c r="B90" s="3" t="s">
        <v>326</v>
      </c>
      <c r="C90" s="3" t="s">
        <v>327</v>
      </c>
      <c r="D90" s="3" t="s">
        <v>145</v>
      </c>
      <c r="E90" s="8">
        <v>7100</v>
      </c>
      <c r="F90" s="9">
        <v>7500795</v>
      </c>
      <c r="G90" s="11">
        <f t="shared" si="2"/>
        <v>1.4561665947760206E-3</v>
      </c>
    </row>
    <row r="91" spans="1:7" ht="30" x14ac:dyDescent="0.25">
      <c r="A91" s="3" t="s">
        <v>480</v>
      </c>
      <c r="B91" s="3" t="s">
        <v>328</v>
      </c>
      <c r="C91" s="3" t="s">
        <v>329</v>
      </c>
      <c r="D91" s="3" t="s">
        <v>146</v>
      </c>
      <c r="E91" s="8">
        <v>8490</v>
      </c>
      <c r="F91" s="9">
        <v>9130825.1999999993</v>
      </c>
      <c r="G91" s="11">
        <f t="shared" si="2"/>
        <v>1.7726124549436529E-3</v>
      </c>
    </row>
    <row r="92" spans="1:7" ht="30" x14ac:dyDescent="0.25">
      <c r="A92" s="3" t="s">
        <v>481</v>
      </c>
      <c r="B92" s="3" t="s">
        <v>328</v>
      </c>
      <c r="C92" s="3" t="s">
        <v>329</v>
      </c>
      <c r="D92" s="3" t="s">
        <v>147</v>
      </c>
      <c r="E92" s="8">
        <v>48000</v>
      </c>
      <c r="F92" s="9">
        <v>52408320</v>
      </c>
      <c r="G92" s="11">
        <f t="shared" si="2"/>
        <v>1.0174287508501701E-2</v>
      </c>
    </row>
    <row r="93" spans="1:7" ht="30" x14ac:dyDescent="0.25">
      <c r="A93" s="3" t="s">
        <v>482</v>
      </c>
      <c r="B93" s="3" t="s">
        <v>328</v>
      </c>
      <c r="C93" s="3" t="s">
        <v>329</v>
      </c>
      <c r="D93" s="3" t="s">
        <v>148</v>
      </c>
      <c r="E93" s="8">
        <v>15000</v>
      </c>
      <c r="F93" s="9">
        <v>15037200</v>
      </c>
      <c r="G93" s="11">
        <f t="shared" si="2"/>
        <v>2.919246335750541E-3</v>
      </c>
    </row>
    <row r="94" spans="1:7" ht="30" x14ac:dyDescent="0.25">
      <c r="A94" s="3" t="s">
        <v>483</v>
      </c>
      <c r="B94" s="3" t="s">
        <v>330</v>
      </c>
      <c r="C94" s="3" t="s">
        <v>331</v>
      </c>
      <c r="D94" s="3" t="s">
        <v>218</v>
      </c>
      <c r="E94" s="8">
        <v>15698</v>
      </c>
      <c r="F94" s="9">
        <v>16292954.199999999</v>
      </c>
      <c r="G94" s="11">
        <f t="shared" si="2"/>
        <v>3.1630321367609252E-3</v>
      </c>
    </row>
    <row r="95" spans="1:7" ht="30" x14ac:dyDescent="0.25">
      <c r="A95" s="3" t="s">
        <v>484</v>
      </c>
      <c r="B95" s="3" t="s">
        <v>332</v>
      </c>
      <c r="C95" s="3" t="s">
        <v>333</v>
      </c>
      <c r="D95" s="3" t="s">
        <v>231</v>
      </c>
      <c r="E95" s="8">
        <v>110295</v>
      </c>
      <c r="F95" s="9">
        <v>118385138.25</v>
      </c>
      <c r="G95" s="11">
        <f t="shared" si="2"/>
        <v>2.2982694986010275E-2</v>
      </c>
    </row>
    <row r="96" spans="1:7" x14ac:dyDescent="0.25">
      <c r="A96" s="3" t="s">
        <v>485</v>
      </c>
      <c r="B96" s="3" t="s">
        <v>334</v>
      </c>
      <c r="C96" s="3" t="s">
        <v>335</v>
      </c>
      <c r="D96" s="3" t="s">
        <v>63</v>
      </c>
      <c r="E96" s="8">
        <v>5000</v>
      </c>
      <c r="F96" s="9">
        <v>5097050</v>
      </c>
      <c r="G96" s="11">
        <f t="shared" si="2"/>
        <v>9.8951563692956774E-4</v>
      </c>
    </row>
    <row r="97" spans="1:7" x14ac:dyDescent="0.25">
      <c r="A97" s="3" t="s">
        <v>486</v>
      </c>
      <c r="B97" s="3" t="s">
        <v>334</v>
      </c>
      <c r="C97" s="3" t="s">
        <v>335</v>
      </c>
      <c r="D97" s="3" t="s">
        <v>64</v>
      </c>
      <c r="E97" s="8">
        <v>8850</v>
      </c>
      <c r="F97" s="9">
        <v>9168334.5</v>
      </c>
      <c r="G97" s="11">
        <f t="shared" si="2"/>
        <v>1.779894321686236E-3</v>
      </c>
    </row>
    <row r="98" spans="1:7" x14ac:dyDescent="0.25">
      <c r="A98" s="3" t="s">
        <v>487</v>
      </c>
      <c r="B98" s="3" t="s">
        <v>334</v>
      </c>
      <c r="C98" s="3" t="s">
        <v>335</v>
      </c>
      <c r="D98" s="3" t="s">
        <v>65</v>
      </c>
      <c r="E98" s="8">
        <v>3300</v>
      </c>
      <c r="F98" s="9">
        <v>3459093</v>
      </c>
      <c r="G98" s="11">
        <f t="shared" si="2"/>
        <v>6.7153090770025973E-4</v>
      </c>
    </row>
    <row r="99" spans="1:7" ht="30" x14ac:dyDescent="0.25">
      <c r="A99" s="3" t="s">
        <v>488</v>
      </c>
      <c r="B99" s="3" t="s">
        <v>336</v>
      </c>
      <c r="C99" s="3" t="s">
        <v>337</v>
      </c>
      <c r="D99" s="3" t="s">
        <v>95</v>
      </c>
      <c r="E99" s="8">
        <v>33065</v>
      </c>
      <c r="F99" s="9">
        <v>35625884.25</v>
      </c>
      <c r="G99" s="11">
        <f t="shared" si="2"/>
        <v>6.9162298868596156E-3</v>
      </c>
    </row>
    <row r="100" spans="1:7" ht="30" x14ac:dyDescent="0.25">
      <c r="A100" s="3" t="s">
        <v>489</v>
      </c>
      <c r="B100" s="3" t="s">
        <v>338</v>
      </c>
      <c r="C100" s="3" t="s">
        <v>339</v>
      </c>
      <c r="D100" s="3" t="s">
        <v>98</v>
      </c>
      <c r="E100" s="8">
        <v>34526</v>
      </c>
      <c r="F100" s="9">
        <v>39334781.280000001</v>
      </c>
      <c r="G100" s="11">
        <f t="shared" si="2"/>
        <v>7.6362564918461533E-3</v>
      </c>
    </row>
    <row r="101" spans="1:7" ht="30" x14ac:dyDescent="0.25">
      <c r="A101" s="3" t="s">
        <v>490</v>
      </c>
      <c r="B101" s="3" t="s">
        <v>338</v>
      </c>
      <c r="C101" s="3" t="s">
        <v>339</v>
      </c>
      <c r="D101" s="3" t="s">
        <v>106</v>
      </c>
      <c r="E101" s="8">
        <v>60000</v>
      </c>
      <c r="F101" s="9">
        <v>62561400</v>
      </c>
      <c r="G101" s="11">
        <f t="shared" ref="G101:G132" si="3">F101/$F$259</f>
        <v>1.2145355365987277E-2</v>
      </c>
    </row>
    <row r="102" spans="1:7" ht="30" x14ac:dyDescent="0.25">
      <c r="A102" s="3" t="s">
        <v>491</v>
      </c>
      <c r="B102" s="3" t="s">
        <v>338</v>
      </c>
      <c r="C102" s="3" t="s">
        <v>339</v>
      </c>
      <c r="D102" s="3" t="s">
        <v>99</v>
      </c>
      <c r="E102" s="8">
        <v>63997</v>
      </c>
      <c r="F102" s="9">
        <v>69912242.709999993</v>
      </c>
      <c r="G102" s="11">
        <f t="shared" si="3"/>
        <v>1.3572410977793069E-2</v>
      </c>
    </row>
    <row r="103" spans="1:7" ht="30" x14ac:dyDescent="0.25">
      <c r="A103" s="3" t="s">
        <v>492</v>
      </c>
      <c r="B103" s="3" t="s">
        <v>338</v>
      </c>
      <c r="C103" s="3" t="s">
        <v>339</v>
      </c>
      <c r="D103" s="3" t="s">
        <v>107</v>
      </c>
      <c r="E103" s="8">
        <v>2490</v>
      </c>
      <c r="F103" s="9">
        <v>2813924.1</v>
      </c>
      <c r="G103" s="11">
        <f t="shared" si="3"/>
        <v>5.462810641612228E-4</v>
      </c>
    </row>
    <row r="104" spans="1:7" ht="30" x14ac:dyDescent="0.25">
      <c r="A104" s="3" t="s">
        <v>493</v>
      </c>
      <c r="B104" s="3" t="s">
        <v>338</v>
      </c>
      <c r="C104" s="3" t="s">
        <v>339</v>
      </c>
      <c r="D104" s="3" t="s">
        <v>108</v>
      </c>
      <c r="E104" s="8">
        <v>34629</v>
      </c>
      <c r="F104" s="9">
        <v>35406074.759999998</v>
      </c>
      <c r="G104" s="11">
        <f t="shared" si="3"/>
        <v>6.8735571786263201E-3</v>
      </c>
    </row>
    <row r="105" spans="1:7" ht="30" x14ac:dyDescent="0.25">
      <c r="A105" s="3" t="s">
        <v>494</v>
      </c>
      <c r="B105" s="3" t="s">
        <v>338</v>
      </c>
      <c r="C105" s="3" t="s">
        <v>339</v>
      </c>
      <c r="D105" s="3" t="s">
        <v>100</v>
      </c>
      <c r="E105" s="8">
        <v>9950</v>
      </c>
      <c r="F105" s="9">
        <v>9740353.5</v>
      </c>
      <c r="G105" s="11">
        <f t="shared" si="3"/>
        <v>1.8909432117541801E-3</v>
      </c>
    </row>
    <row r="106" spans="1:7" ht="30" x14ac:dyDescent="0.25">
      <c r="A106" s="3" t="s">
        <v>495</v>
      </c>
      <c r="B106" s="3" t="s">
        <v>338</v>
      </c>
      <c r="C106" s="3" t="s">
        <v>339</v>
      </c>
      <c r="D106" s="3" t="s">
        <v>109</v>
      </c>
      <c r="E106" s="8">
        <v>7087</v>
      </c>
      <c r="F106" s="9">
        <v>7590673.0899999999</v>
      </c>
      <c r="G106" s="11">
        <f t="shared" si="3"/>
        <v>1.4736150748718335E-3</v>
      </c>
    </row>
    <row r="107" spans="1:7" ht="30" x14ac:dyDescent="0.25">
      <c r="A107" s="3" t="s">
        <v>496</v>
      </c>
      <c r="B107" s="3" t="s">
        <v>338</v>
      </c>
      <c r="C107" s="3" t="s">
        <v>339</v>
      </c>
      <c r="D107" s="3" t="s">
        <v>101</v>
      </c>
      <c r="E107" s="8">
        <v>5793</v>
      </c>
      <c r="F107" s="9">
        <v>5626625.04</v>
      </c>
      <c r="G107" s="11">
        <f t="shared" si="3"/>
        <v>1.0923246701953981E-3</v>
      </c>
    </row>
    <row r="108" spans="1:7" ht="30" x14ac:dyDescent="0.25">
      <c r="A108" s="3" t="s">
        <v>497</v>
      </c>
      <c r="B108" s="3" t="s">
        <v>338</v>
      </c>
      <c r="C108" s="3" t="s">
        <v>339</v>
      </c>
      <c r="D108" s="3" t="s">
        <v>102</v>
      </c>
      <c r="E108" s="8">
        <v>13900</v>
      </c>
      <c r="F108" s="9">
        <v>14566088</v>
      </c>
      <c r="G108" s="11">
        <f t="shared" si="3"/>
        <v>2.8277870228646243E-3</v>
      </c>
    </row>
    <row r="109" spans="1:7" ht="30" x14ac:dyDescent="0.25">
      <c r="A109" s="3" t="s">
        <v>498</v>
      </c>
      <c r="B109" s="3" t="s">
        <v>338</v>
      </c>
      <c r="C109" s="3" t="s">
        <v>339</v>
      </c>
      <c r="D109" s="3" t="s">
        <v>103</v>
      </c>
      <c r="E109" s="8">
        <v>4180</v>
      </c>
      <c r="F109" s="9">
        <v>4407893.5999999996</v>
      </c>
      <c r="G109" s="11">
        <f t="shared" si="3"/>
        <v>8.5572628150042953E-4</v>
      </c>
    </row>
    <row r="110" spans="1:7" ht="30" x14ac:dyDescent="0.25">
      <c r="A110" s="3" t="s">
        <v>499</v>
      </c>
      <c r="B110" s="3" t="s">
        <v>338</v>
      </c>
      <c r="C110" s="3" t="s">
        <v>339</v>
      </c>
      <c r="D110" s="3" t="s">
        <v>104</v>
      </c>
      <c r="E110" s="8">
        <v>3607</v>
      </c>
      <c r="F110" s="9">
        <v>3795249.33</v>
      </c>
      <c r="G110" s="11">
        <f t="shared" si="3"/>
        <v>7.3679060595471205E-4</v>
      </c>
    </row>
    <row r="111" spans="1:7" ht="30" x14ac:dyDescent="0.25">
      <c r="A111" s="3" t="s">
        <v>500</v>
      </c>
      <c r="B111" s="3" t="s">
        <v>338</v>
      </c>
      <c r="C111" s="3" t="s">
        <v>339</v>
      </c>
      <c r="D111" s="3" t="s">
        <v>105</v>
      </c>
      <c r="E111" s="8">
        <v>25000</v>
      </c>
      <c r="F111" s="9">
        <v>26034750</v>
      </c>
      <c r="G111" s="11">
        <f t="shared" si="3"/>
        <v>5.0542553493789664E-3</v>
      </c>
    </row>
    <row r="112" spans="1:7" x14ac:dyDescent="0.25">
      <c r="A112" s="3" t="s">
        <v>501</v>
      </c>
      <c r="B112" s="3" t="s">
        <v>340</v>
      </c>
      <c r="C112" s="3" t="s">
        <v>341</v>
      </c>
      <c r="D112" s="3" t="s">
        <v>93</v>
      </c>
      <c r="E112" s="8">
        <v>3000</v>
      </c>
      <c r="F112" s="9">
        <v>3108240</v>
      </c>
      <c r="G112" s="11">
        <f t="shared" si="3"/>
        <v>6.0341807189059535E-4</v>
      </c>
    </row>
    <row r="113" spans="1:7" x14ac:dyDescent="0.25">
      <c r="A113" s="3" t="s">
        <v>502</v>
      </c>
      <c r="B113" s="3" t="s">
        <v>340</v>
      </c>
      <c r="C113" s="3" t="s">
        <v>341</v>
      </c>
      <c r="D113" s="3" t="s">
        <v>89</v>
      </c>
      <c r="E113" s="8">
        <v>10000</v>
      </c>
      <c r="F113" s="9">
        <v>10671600</v>
      </c>
      <c r="G113" s="11">
        <f t="shared" si="3"/>
        <v>2.0717307209184872E-3</v>
      </c>
    </row>
    <row r="114" spans="1:7" x14ac:dyDescent="0.25">
      <c r="A114" s="3" t="s">
        <v>503</v>
      </c>
      <c r="B114" s="3" t="s">
        <v>340</v>
      </c>
      <c r="C114" s="3" t="s">
        <v>341</v>
      </c>
      <c r="D114" s="3" t="s">
        <v>92</v>
      </c>
      <c r="E114" s="8">
        <v>2000</v>
      </c>
      <c r="F114" s="9">
        <v>2059340</v>
      </c>
      <c r="G114" s="11">
        <f t="shared" si="3"/>
        <v>3.9978990430828337E-4</v>
      </c>
    </row>
    <row r="115" spans="1:7" x14ac:dyDescent="0.25">
      <c r="A115" s="3" t="s">
        <v>504</v>
      </c>
      <c r="B115" s="3" t="s">
        <v>340</v>
      </c>
      <c r="C115" s="3" t="s">
        <v>341</v>
      </c>
      <c r="D115" s="3" t="s">
        <v>90</v>
      </c>
      <c r="E115" s="8">
        <v>30000</v>
      </c>
      <c r="F115" s="9">
        <v>31761000</v>
      </c>
      <c r="G115" s="11">
        <f t="shared" si="3"/>
        <v>6.1659207079624483E-3</v>
      </c>
    </row>
    <row r="116" spans="1:7" x14ac:dyDescent="0.25">
      <c r="A116" s="3" t="s">
        <v>505</v>
      </c>
      <c r="B116" s="3" t="s">
        <v>340</v>
      </c>
      <c r="C116" s="3" t="s">
        <v>341</v>
      </c>
      <c r="D116" s="3" t="s">
        <v>91</v>
      </c>
      <c r="E116" s="8">
        <v>20000</v>
      </c>
      <c r="F116" s="9">
        <v>21267800</v>
      </c>
      <c r="G116" s="11">
        <f t="shared" si="3"/>
        <v>4.1288236652751416E-3</v>
      </c>
    </row>
    <row r="117" spans="1:7" ht="30" x14ac:dyDescent="0.25">
      <c r="A117" s="3" t="s">
        <v>506</v>
      </c>
      <c r="B117" s="3" t="s">
        <v>342</v>
      </c>
      <c r="C117" s="3" t="s">
        <v>343</v>
      </c>
      <c r="D117" s="3" t="s">
        <v>138</v>
      </c>
      <c r="E117" s="8">
        <v>28275</v>
      </c>
      <c r="F117" s="9">
        <v>28776315.75</v>
      </c>
      <c r="G117" s="11">
        <f t="shared" si="3"/>
        <v>5.5864891276027505E-3</v>
      </c>
    </row>
    <row r="118" spans="1:7" x14ac:dyDescent="0.25">
      <c r="A118" s="3" t="s">
        <v>507</v>
      </c>
      <c r="B118" s="3" t="s">
        <v>344</v>
      </c>
      <c r="C118" s="3" t="s">
        <v>345</v>
      </c>
      <c r="D118" s="3" t="s">
        <v>96</v>
      </c>
      <c r="E118" s="8">
        <v>74570</v>
      </c>
      <c r="F118" s="9">
        <v>77216489.299999997</v>
      </c>
      <c r="G118" s="11">
        <f t="shared" si="3"/>
        <v>1.4990420653349415E-2</v>
      </c>
    </row>
    <row r="119" spans="1:7" x14ac:dyDescent="0.25">
      <c r="A119" s="3" t="s">
        <v>508</v>
      </c>
      <c r="B119" s="3" t="s">
        <v>346</v>
      </c>
      <c r="C119" s="3" t="s">
        <v>347</v>
      </c>
      <c r="D119" s="3" t="s">
        <v>117</v>
      </c>
      <c r="E119" s="8">
        <v>54500</v>
      </c>
      <c r="F119" s="9">
        <v>43413337.5</v>
      </c>
      <c r="G119" s="11">
        <f t="shared" si="3"/>
        <v>8.4280468717298791E-3</v>
      </c>
    </row>
    <row r="120" spans="1:7" x14ac:dyDescent="0.25">
      <c r="A120" s="3" t="s">
        <v>509</v>
      </c>
      <c r="B120" s="3" t="s">
        <v>348</v>
      </c>
      <c r="C120" s="3" t="s">
        <v>349</v>
      </c>
      <c r="D120" s="3" t="s">
        <v>126</v>
      </c>
      <c r="E120" s="8">
        <v>28655</v>
      </c>
      <c r="F120" s="9">
        <v>30494077.899999999</v>
      </c>
      <c r="G120" s="11">
        <f t="shared" si="3"/>
        <v>5.9199668270466937E-3</v>
      </c>
    </row>
    <row r="121" spans="1:7" x14ac:dyDescent="0.25">
      <c r="A121" s="3" t="s">
        <v>510</v>
      </c>
      <c r="B121" s="3" t="s">
        <v>348</v>
      </c>
      <c r="C121" s="3" t="s">
        <v>349</v>
      </c>
      <c r="D121" s="3" t="s">
        <v>127</v>
      </c>
      <c r="E121" s="8">
        <v>17370</v>
      </c>
      <c r="F121" s="9">
        <v>18500960.699999999</v>
      </c>
      <c r="G121" s="11">
        <f t="shared" si="3"/>
        <v>3.5916834072393638E-3</v>
      </c>
    </row>
    <row r="122" spans="1:7" ht="30" x14ac:dyDescent="0.25">
      <c r="A122" s="3" t="s">
        <v>511</v>
      </c>
      <c r="B122" s="3" t="s">
        <v>350</v>
      </c>
      <c r="C122" s="3" t="s">
        <v>351</v>
      </c>
      <c r="D122" s="3" t="s">
        <v>128</v>
      </c>
      <c r="E122" s="8">
        <v>35</v>
      </c>
      <c r="F122" s="9">
        <v>37852.5</v>
      </c>
      <c r="G122" s="11">
        <f t="shared" si="3"/>
        <v>7.348493863485047E-6</v>
      </c>
    </row>
    <row r="123" spans="1:7" ht="30" x14ac:dyDescent="0.25">
      <c r="A123" s="3" t="s">
        <v>512</v>
      </c>
      <c r="B123" s="3" t="s">
        <v>350</v>
      </c>
      <c r="C123" s="3" t="s">
        <v>351</v>
      </c>
      <c r="D123" s="3" t="s">
        <v>129</v>
      </c>
      <c r="E123" s="8">
        <v>1602</v>
      </c>
      <c r="F123" s="9">
        <v>1662171.12</v>
      </c>
      <c r="G123" s="11">
        <f t="shared" si="3"/>
        <v>3.2268553663250955E-4</v>
      </c>
    </row>
    <row r="124" spans="1:7" ht="30" x14ac:dyDescent="0.25">
      <c r="A124" s="3" t="s">
        <v>513</v>
      </c>
      <c r="B124" s="3" t="s">
        <v>350</v>
      </c>
      <c r="C124" s="3" t="s">
        <v>351</v>
      </c>
      <c r="D124" s="3" t="s">
        <v>130</v>
      </c>
      <c r="E124" s="8">
        <v>8900</v>
      </c>
      <c r="F124" s="9">
        <v>9231436</v>
      </c>
      <c r="G124" s="11">
        <f t="shared" si="3"/>
        <v>1.7921445293482584E-3</v>
      </c>
    </row>
    <row r="125" spans="1:7" ht="30" x14ac:dyDescent="0.25">
      <c r="A125" s="3" t="s">
        <v>514</v>
      </c>
      <c r="B125" s="3" t="s">
        <v>350</v>
      </c>
      <c r="C125" s="3" t="s">
        <v>351</v>
      </c>
      <c r="D125" s="3" t="s">
        <v>131</v>
      </c>
      <c r="E125" s="8">
        <v>1943</v>
      </c>
      <c r="F125" s="9">
        <v>2102598.02</v>
      </c>
      <c r="G125" s="11">
        <f t="shared" si="3"/>
        <v>4.0818779862217318E-4</v>
      </c>
    </row>
    <row r="126" spans="1:7" ht="30" x14ac:dyDescent="0.25">
      <c r="A126" s="3" t="s">
        <v>515</v>
      </c>
      <c r="B126" s="3" t="s">
        <v>350</v>
      </c>
      <c r="C126" s="3" t="s">
        <v>351</v>
      </c>
      <c r="D126" s="3" t="s">
        <v>132</v>
      </c>
      <c r="E126" s="8">
        <v>35060</v>
      </c>
      <c r="F126" s="9">
        <v>37998729.200000003</v>
      </c>
      <c r="G126" s="11">
        <f t="shared" si="3"/>
        <v>7.3768820644985163E-3</v>
      </c>
    </row>
    <row r="127" spans="1:7" x14ac:dyDescent="0.25">
      <c r="A127" s="3" t="s">
        <v>516</v>
      </c>
      <c r="B127" s="3" t="s">
        <v>352</v>
      </c>
      <c r="C127" s="3" t="s">
        <v>353</v>
      </c>
      <c r="D127" s="3" t="s">
        <v>250</v>
      </c>
      <c r="E127" s="8">
        <v>10000</v>
      </c>
      <c r="F127" s="9">
        <v>10359100</v>
      </c>
      <c r="G127" s="11">
        <f t="shared" si="3"/>
        <v>2.0110635435236232E-3</v>
      </c>
    </row>
    <row r="128" spans="1:7" x14ac:dyDescent="0.25">
      <c r="A128" s="3" t="s">
        <v>517</v>
      </c>
      <c r="B128" s="3" t="s">
        <v>352</v>
      </c>
      <c r="C128" s="3" t="s">
        <v>353</v>
      </c>
      <c r="D128" s="3" t="s">
        <v>121</v>
      </c>
      <c r="E128" s="8">
        <v>28270</v>
      </c>
      <c r="F128" s="9">
        <v>28595953.100000001</v>
      </c>
      <c r="G128" s="11">
        <f t="shared" si="3"/>
        <v>5.5514744303772857E-3</v>
      </c>
    </row>
    <row r="129" spans="1:7" x14ac:dyDescent="0.25">
      <c r="A129" s="3" t="s">
        <v>518</v>
      </c>
      <c r="B129" s="3" t="s">
        <v>352</v>
      </c>
      <c r="C129" s="3" t="s">
        <v>353</v>
      </c>
      <c r="D129" s="3" t="s">
        <v>122</v>
      </c>
      <c r="E129" s="8">
        <v>2000</v>
      </c>
      <c r="F129" s="9">
        <v>2063920</v>
      </c>
      <c r="G129" s="11">
        <f t="shared" si="3"/>
        <v>4.0067904246018248E-4</v>
      </c>
    </row>
    <row r="130" spans="1:7" x14ac:dyDescent="0.25">
      <c r="A130" s="3" t="s">
        <v>519</v>
      </c>
      <c r="B130" s="3" t="s">
        <v>354</v>
      </c>
      <c r="C130" s="3" t="s">
        <v>355</v>
      </c>
      <c r="D130" s="3" t="s">
        <v>123</v>
      </c>
      <c r="E130" s="8">
        <v>2800</v>
      </c>
      <c r="F130" s="9">
        <v>3030748</v>
      </c>
      <c r="G130" s="11">
        <f t="shared" si="3"/>
        <v>5.8837416497641048E-4</v>
      </c>
    </row>
    <row r="131" spans="1:7" ht="30" x14ac:dyDescent="0.25">
      <c r="A131" s="3" t="s">
        <v>520</v>
      </c>
      <c r="B131" s="3" t="s">
        <v>356</v>
      </c>
      <c r="C131" s="3" t="s">
        <v>357</v>
      </c>
      <c r="D131" s="3" t="s">
        <v>213</v>
      </c>
      <c r="E131" s="8">
        <v>2492</v>
      </c>
      <c r="F131" s="9">
        <v>2451370.1800000002</v>
      </c>
      <c r="G131" s="11">
        <f t="shared" si="3"/>
        <v>4.7589667062572451E-4</v>
      </c>
    </row>
    <row r="132" spans="1:7" ht="30" x14ac:dyDescent="0.25">
      <c r="A132" s="3" t="s">
        <v>521</v>
      </c>
      <c r="B132" s="3" t="s">
        <v>356</v>
      </c>
      <c r="C132" s="3" t="s">
        <v>357</v>
      </c>
      <c r="D132" s="3" t="s">
        <v>214</v>
      </c>
      <c r="E132" s="8">
        <v>2070</v>
      </c>
      <c r="F132" s="9">
        <v>2202811.2000000002</v>
      </c>
      <c r="G132" s="11">
        <f t="shared" si="3"/>
        <v>4.2764268108093611E-4</v>
      </c>
    </row>
    <row r="133" spans="1:7" ht="30" x14ac:dyDescent="0.25">
      <c r="A133" s="3" t="s">
        <v>522</v>
      </c>
      <c r="B133" s="3" t="s">
        <v>358</v>
      </c>
      <c r="C133" s="3" t="s">
        <v>359</v>
      </c>
      <c r="D133" s="3" t="s">
        <v>167</v>
      </c>
      <c r="E133" s="8">
        <v>20000</v>
      </c>
      <c r="F133" s="9">
        <v>21222000</v>
      </c>
      <c r="G133" s="11">
        <f t="shared" ref="G133:G164" si="4">F133/$F$259</f>
        <v>4.1199322837561503E-3</v>
      </c>
    </row>
    <row r="134" spans="1:7" ht="30" x14ac:dyDescent="0.25">
      <c r="A134" s="3" t="s">
        <v>523</v>
      </c>
      <c r="B134" s="3" t="s">
        <v>358</v>
      </c>
      <c r="C134" s="3" t="s">
        <v>359</v>
      </c>
      <c r="D134" s="3" t="s">
        <v>168</v>
      </c>
      <c r="E134" s="8">
        <v>6630</v>
      </c>
      <c r="F134" s="9">
        <v>7009236</v>
      </c>
      <c r="G134" s="11">
        <f t="shared" si="4"/>
        <v>1.360737804206287E-3</v>
      </c>
    </row>
    <row r="135" spans="1:7" ht="30" x14ac:dyDescent="0.25">
      <c r="A135" s="3" t="s">
        <v>524</v>
      </c>
      <c r="B135" s="3" t="s">
        <v>358</v>
      </c>
      <c r="C135" s="3" t="s">
        <v>359</v>
      </c>
      <c r="D135" s="3" t="s">
        <v>163</v>
      </c>
      <c r="E135" s="8">
        <v>30360</v>
      </c>
      <c r="F135" s="9">
        <v>31675802.399999999</v>
      </c>
      <c r="G135" s="11">
        <f t="shared" si="4"/>
        <v>6.1493808746414351E-3</v>
      </c>
    </row>
    <row r="136" spans="1:7" ht="30" x14ac:dyDescent="0.25">
      <c r="A136" s="3" t="s">
        <v>525</v>
      </c>
      <c r="B136" s="3" t="s">
        <v>358</v>
      </c>
      <c r="C136" s="3" t="s">
        <v>359</v>
      </c>
      <c r="D136" s="3" t="s">
        <v>169</v>
      </c>
      <c r="E136" s="8">
        <v>53130</v>
      </c>
      <c r="F136" s="9">
        <v>59256420.299999997</v>
      </c>
      <c r="G136" s="11">
        <f t="shared" si="4"/>
        <v>1.1503743238799042E-2</v>
      </c>
    </row>
    <row r="137" spans="1:7" ht="30" x14ac:dyDescent="0.25">
      <c r="A137" s="3" t="s">
        <v>526</v>
      </c>
      <c r="B137" s="3" t="s">
        <v>358</v>
      </c>
      <c r="C137" s="3" t="s">
        <v>359</v>
      </c>
      <c r="D137" s="3" t="s">
        <v>164</v>
      </c>
      <c r="E137" s="8">
        <v>85795</v>
      </c>
      <c r="F137" s="9">
        <v>92849922.849999994</v>
      </c>
      <c r="G137" s="11">
        <f t="shared" si="4"/>
        <v>1.8025416770049138E-2</v>
      </c>
    </row>
    <row r="138" spans="1:7" ht="30" x14ac:dyDescent="0.25">
      <c r="A138" s="3" t="s">
        <v>527</v>
      </c>
      <c r="B138" s="3" t="s">
        <v>358</v>
      </c>
      <c r="C138" s="3" t="s">
        <v>359</v>
      </c>
      <c r="D138" s="3" t="s">
        <v>165</v>
      </c>
      <c r="E138" s="8">
        <v>8165</v>
      </c>
      <c r="F138" s="9">
        <v>8740387.5500000007</v>
      </c>
      <c r="G138" s="11">
        <f t="shared" si="4"/>
        <v>1.6968148543862653E-3</v>
      </c>
    </row>
    <row r="139" spans="1:7" ht="30" x14ac:dyDescent="0.25">
      <c r="A139" s="3" t="s">
        <v>528</v>
      </c>
      <c r="B139" s="3" t="s">
        <v>358</v>
      </c>
      <c r="C139" s="3" t="s">
        <v>359</v>
      </c>
      <c r="D139" s="3" t="s">
        <v>166</v>
      </c>
      <c r="E139" s="8">
        <v>15070</v>
      </c>
      <c r="F139" s="9">
        <v>16195729</v>
      </c>
      <c r="G139" s="11">
        <f t="shared" si="4"/>
        <v>3.1441573257028417E-3</v>
      </c>
    </row>
    <row r="140" spans="1:7" ht="30" x14ac:dyDescent="0.25">
      <c r="A140" s="3" t="s">
        <v>529</v>
      </c>
      <c r="B140" s="3" t="s">
        <v>358</v>
      </c>
      <c r="C140" s="3" t="s">
        <v>359</v>
      </c>
      <c r="D140" s="3" t="s">
        <v>170</v>
      </c>
      <c r="E140" s="8">
        <v>2</v>
      </c>
      <c r="F140" s="9">
        <v>2026.6</v>
      </c>
      <c r="G140" s="11">
        <f t="shared" si="4"/>
        <v>3.9343392546697831E-7</v>
      </c>
    </row>
    <row r="141" spans="1:7" ht="30" x14ac:dyDescent="0.25">
      <c r="A141" s="3" t="s">
        <v>530</v>
      </c>
      <c r="B141" s="3" t="s">
        <v>358</v>
      </c>
      <c r="C141" s="3" t="s">
        <v>359</v>
      </c>
      <c r="D141" s="3" t="s">
        <v>171</v>
      </c>
      <c r="E141" s="8">
        <v>2150</v>
      </c>
      <c r="F141" s="9">
        <v>2315808</v>
      </c>
      <c r="G141" s="11">
        <f t="shared" si="4"/>
        <v>4.4957931119502225E-4</v>
      </c>
    </row>
    <row r="142" spans="1:7" ht="30" x14ac:dyDescent="0.25">
      <c r="A142" s="3" t="s">
        <v>531</v>
      </c>
      <c r="B142" s="3" t="s">
        <v>358</v>
      </c>
      <c r="C142" s="3" t="s">
        <v>359</v>
      </c>
      <c r="D142" s="3" t="s">
        <v>172</v>
      </c>
      <c r="E142" s="8">
        <v>18</v>
      </c>
      <c r="F142" s="9">
        <v>20392.38</v>
      </c>
      <c r="G142" s="11">
        <f t="shared" si="4"/>
        <v>3.9588740318831045E-6</v>
      </c>
    </row>
    <row r="143" spans="1:7" ht="45" x14ac:dyDescent="0.25">
      <c r="A143" s="3" t="s">
        <v>532</v>
      </c>
      <c r="B143" s="3" t="s">
        <v>360</v>
      </c>
      <c r="C143" s="3" t="s">
        <v>361</v>
      </c>
      <c r="D143" s="3" t="s">
        <v>133</v>
      </c>
      <c r="E143" s="8">
        <v>20000</v>
      </c>
      <c r="F143" s="9">
        <v>20540400</v>
      </c>
      <c r="G143" s="11">
        <f t="shared" si="4"/>
        <v>3.9876098897966648E-3</v>
      </c>
    </row>
    <row r="144" spans="1:7" x14ac:dyDescent="0.25">
      <c r="A144" s="3" t="s">
        <v>533</v>
      </c>
      <c r="B144" s="3" t="s">
        <v>362</v>
      </c>
      <c r="C144" s="3" t="s">
        <v>363</v>
      </c>
      <c r="D144" s="3" t="s">
        <v>139</v>
      </c>
      <c r="E144" s="8">
        <v>37300</v>
      </c>
      <c r="F144" s="9">
        <v>40847603</v>
      </c>
      <c r="G144" s="11">
        <f t="shared" si="4"/>
        <v>7.9299480875390897E-3</v>
      </c>
    </row>
    <row r="145" spans="1:7" x14ac:dyDescent="0.25">
      <c r="A145" s="3" t="s">
        <v>534</v>
      </c>
      <c r="B145" s="3" t="s">
        <v>364</v>
      </c>
      <c r="C145" s="3" t="s">
        <v>365</v>
      </c>
      <c r="D145" s="3" t="s">
        <v>200</v>
      </c>
      <c r="E145" s="8">
        <v>3030</v>
      </c>
      <c r="F145" s="9">
        <v>3236949</v>
      </c>
      <c r="G145" s="11">
        <f t="shared" si="4"/>
        <v>6.2840498944360501E-4</v>
      </c>
    </row>
    <row r="146" spans="1:7" x14ac:dyDescent="0.25">
      <c r="A146" s="3" t="s">
        <v>535</v>
      </c>
      <c r="B146" s="3" t="s">
        <v>364</v>
      </c>
      <c r="C146" s="3" t="s">
        <v>365</v>
      </c>
      <c r="D146" s="3" t="s">
        <v>201</v>
      </c>
      <c r="E146" s="8">
        <v>6086</v>
      </c>
      <c r="F146" s="9">
        <v>6462297.3799999999</v>
      </c>
      <c r="G146" s="11">
        <f t="shared" si="4"/>
        <v>1.2545578928986327E-3</v>
      </c>
    </row>
    <row r="147" spans="1:7" x14ac:dyDescent="0.25">
      <c r="A147" s="3" t="s">
        <v>536</v>
      </c>
      <c r="B147" s="3" t="s">
        <v>364</v>
      </c>
      <c r="C147" s="3" t="s">
        <v>365</v>
      </c>
      <c r="D147" s="3" t="s">
        <v>204</v>
      </c>
      <c r="E147" s="8">
        <v>10000</v>
      </c>
      <c r="F147" s="9">
        <v>10491200</v>
      </c>
      <c r="G147" s="11">
        <f t="shared" si="4"/>
        <v>2.0367087727519799E-3</v>
      </c>
    </row>
    <row r="148" spans="1:7" x14ac:dyDescent="0.25">
      <c r="A148" s="3" t="s">
        <v>537</v>
      </c>
      <c r="B148" s="3" t="s">
        <v>364</v>
      </c>
      <c r="C148" s="3" t="s">
        <v>365</v>
      </c>
      <c r="D148" s="3" t="s">
        <v>203</v>
      </c>
      <c r="E148" s="8">
        <v>1310</v>
      </c>
      <c r="F148" s="9">
        <v>1378526.1</v>
      </c>
      <c r="G148" s="11">
        <f t="shared" si="4"/>
        <v>2.6762011984687867E-4</v>
      </c>
    </row>
    <row r="149" spans="1:7" x14ac:dyDescent="0.25">
      <c r="A149" s="3" t="s">
        <v>538</v>
      </c>
      <c r="B149" s="3" t="s">
        <v>364</v>
      </c>
      <c r="C149" s="3" t="s">
        <v>365</v>
      </c>
      <c r="D149" s="3" t="s">
        <v>202</v>
      </c>
      <c r="E149" s="8">
        <v>50000</v>
      </c>
      <c r="F149" s="9">
        <v>52792000</v>
      </c>
      <c r="G149" s="11">
        <f t="shared" si="4"/>
        <v>1.0248773212894857E-2</v>
      </c>
    </row>
    <row r="150" spans="1:7" x14ac:dyDescent="0.25">
      <c r="A150" s="3" t="s">
        <v>539</v>
      </c>
      <c r="B150" s="3" t="s">
        <v>364</v>
      </c>
      <c r="C150" s="3" t="s">
        <v>365</v>
      </c>
      <c r="D150" s="3" t="s">
        <v>205</v>
      </c>
      <c r="E150" s="8">
        <v>10253</v>
      </c>
      <c r="F150" s="9">
        <v>10711924.279999999</v>
      </c>
      <c r="G150" s="11">
        <f t="shared" si="4"/>
        <v>2.0795590737123434E-3</v>
      </c>
    </row>
    <row r="151" spans="1:7" ht="30" x14ac:dyDescent="0.25">
      <c r="A151" s="3" t="s">
        <v>540</v>
      </c>
      <c r="B151" s="3" t="s">
        <v>366</v>
      </c>
      <c r="C151" s="3" t="s">
        <v>367</v>
      </c>
      <c r="D151" s="3" t="s">
        <v>206</v>
      </c>
      <c r="E151" s="8">
        <v>113000</v>
      </c>
      <c r="F151" s="9">
        <v>118364110</v>
      </c>
      <c r="G151" s="11">
        <f t="shared" si="4"/>
        <v>2.2978612667376504E-2</v>
      </c>
    </row>
    <row r="152" spans="1:7" ht="30" x14ac:dyDescent="0.25">
      <c r="A152" s="3" t="s">
        <v>541</v>
      </c>
      <c r="B152" s="3" t="s">
        <v>366</v>
      </c>
      <c r="C152" s="3" t="s">
        <v>367</v>
      </c>
      <c r="D152" s="3" t="s">
        <v>207</v>
      </c>
      <c r="E152" s="8">
        <v>4460</v>
      </c>
      <c r="F152" s="9">
        <v>4700483.2</v>
      </c>
      <c r="G152" s="11">
        <f t="shared" si="4"/>
        <v>9.1252815403512473E-4</v>
      </c>
    </row>
    <row r="153" spans="1:7" ht="30" x14ac:dyDescent="0.25">
      <c r="A153" s="3" t="s">
        <v>542</v>
      </c>
      <c r="B153" s="3" t="s">
        <v>368</v>
      </c>
      <c r="C153" s="3" t="s">
        <v>369</v>
      </c>
      <c r="D153" s="3" t="s">
        <v>208</v>
      </c>
      <c r="E153" s="8">
        <v>425</v>
      </c>
      <c r="F153" s="9">
        <v>450155.75</v>
      </c>
      <c r="G153" s="11">
        <f t="shared" si="4"/>
        <v>8.7390971969817296E-5</v>
      </c>
    </row>
    <row r="154" spans="1:7" x14ac:dyDescent="0.25">
      <c r="A154" s="3" t="s">
        <v>543</v>
      </c>
      <c r="B154" s="3" t="s">
        <v>370</v>
      </c>
      <c r="C154" s="3" t="s">
        <v>371</v>
      </c>
      <c r="D154" s="3" t="s">
        <v>212</v>
      </c>
      <c r="E154" s="8">
        <v>27600</v>
      </c>
      <c r="F154" s="9">
        <v>28849452</v>
      </c>
      <c r="G154" s="11">
        <f t="shared" si="4"/>
        <v>5.600687431131535E-3</v>
      </c>
    </row>
    <row r="155" spans="1:7" x14ac:dyDescent="0.25">
      <c r="A155" s="3" t="s">
        <v>544</v>
      </c>
      <c r="B155" s="3" t="s">
        <v>372</v>
      </c>
      <c r="C155" s="3" t="s">
        <v>373</v>
      </c>
      <c r="D155" s="3" t="s">
        <v>211</v>
      </c>
      <c r="E155" s="8">
        <v>20000</v>
      </c>
      <c r="F155" s="9">
        <v>22245600</v>
      </c>
      <c r="G155" s="11">
        <f t="shared" si="4"/>
        <v>4.3186488366565735E-3</v>
      </c>
    </row>
    <row r="156" spans="1:7" x14ac:dyDescent="0.25">
      <c r="A156" s="3" t="s">
        <v>545</v>
      </c>
      <c r="B156" s="3" t="s">
        <v>374</v>
      </c>
      <c r="C156" s="3" t="s">
        <v>375</v>
      </c>
      <c r="D156" s="3" t="s">
        <v>216</v>
      </c>
      <c r="E156" s="8">
        <v>20000</v>
      </c>
      <c r="F156" s="9">
        <v>20229400</v>
      </c>
      <c r="G156" s="11">
        <f t="shared" si="4"/>
        <v>3.9272339148532969E-3</v>
      </c>
    </row>
    <row r="157" spans="1:7" x14ac:dyDescent="0.25">
      <c r="A157" s="3" t="s">
        <v>546</v>
      </c>
      <c r="B157" s="3" t="s">
        <v>374</v>
      </c>
      <c r="C157" s="3" t="s">
        <v>375</v>
      </c>
      <c r="D157" s="3" t="s">
        <v>217</v>
      </c>
      <c r="E157" s="8">
        <v>20000</v>
      </c>
      <c r="F157" s="9">
        <v>20087600</v>
      </c>
      <c r="G157" s="11">
        <f t="shared" si="4"/>
        <v>3.8997055764386033E-3</v>
      </c>
    </row>
    <row r="158" spans="1:7" x14ac:dyDescent="0.25">
      <c r="A158" s="3" t="s">
        <v>547</v>
      </c>
      <c r="B158" s="3" t="s">
        <v>374</v>
      </c>
      <c r="C158" s="3" t="s">
        <v>375</v>
      </c>
      <c r="D158" s="3" t="s">
        <v>215</v>
      </c>
      <c r="E158" s="8">
        <v>80000</v>
      </c>
      <c r="F158" s="9">
        <v>81610400</v>
      </c>
      <c r="G158" s="11">
        <f t="shared" si="4"/>
        <v>1.5843432365010502E-2</v>
      </c>
    </row>
    <row r="159" spans="1:7" ht="30" x14ac:dyDescent="0.25">
      <c r="A159" s="3" t="s">
        <v>548</v>
      </c>
      <c r="B159" s="3" t="s">
        <v>376</v>
      </c>
      <c r="C159" s="3" t="s">
        <v>377</v>
      </c>
      <c r="D159" s="3" t="s">
        <v>221</v>
      </c>
      <c r="E159" s="8">
        <v>18000</v>
      </c>
      <c r="F159" s="9">
        <v>18838980</v>
      </c>
      <c r="G159" s="11">
        <f t="shared" si="4"/>
        <v>3.6573047731145243E-3</v>
      </c>
    </row>
    <row r="160" spans="1:7" ht="30" x14ac:dyDescent="0.25">
      <c r="A160" s="3" t="s">
        <v>549</v>
      </c>
      <c r="B160" s="3" t="s">
        <v>378</v>
      </c>
      <c r="C160" s="3" t="s">
        <v>379</v>
      </c>
      <c r="D160" s="3" t="s">
        <v>219</v>
      </c>
      <c r="E160" s="8">
        <v>11975</v>
      </c>
      <c r="F160" s="9">
        <v>12316167.75</v>
      </c>
      <c r="G160" s="11">
        <f t="shared" si="4"/>
        <v>2.3909988278852769E-3</v>
      </c>
    </row>
    <row r="161" spans="1:7" x14ac:dyDescent="0.25">
      <c r="A161" s="3" t="s">
        <v>550</v>
      </c>
      <c r="B161" s="3" t="s">
        <v>380</v>
      </c>
      <c r="C161" s="3" t="s">
        <v>381</v>
      </c>
      <c r="D161" s="3" t="s">
        <v>225</v>
      </c>
      <c r="E161" s="8">
        <v>20</v>
      </c>
      <c r="F161" s="9">
        <v>21743.8</v>
      </c>
      <c r="G161" s="11">
        <f t="shared" si="4"/>
        <v>4.2212319098829971E-6</v>
      </c>
    </row>
    <row r="162" spans="1:7" x14ac:dyDescent="0.25">
      <c r="A162" s="3" t="s">
        <v>551</v>
      </c>
      <c r="B162" s="3" t="s">
        <v>380</v>
      </c>
      <c r="C162" s="3" t="s">
        <v>381</v>
      </c>
      <c r="D162" s="3" t="s">
        <v>227</v>
      </c>
      <c r="E162" s="8">
        <v>15050</v>
      </c>
      <c r="F162" s="9">
        <v>15582920.5</v>
      </c>
      <c r="G162" s="11">
        <f t="shared" si="4"/>
        <v>3.0251897673713849E-3</v>
      </c>
    </row>
    <row r="163" spans="1:7" x14ac:dyDescent="0.25">
      <c r="A163" s="3" t="s">
        <v>552</v>
      </c>
      <c r="B163" s="3" t="s">
        <v>380</v>
      </c>
      <c r="C163" s="3" t="s">
        <v>381</v>
      </c>
      <c r="D163" s="3" t="s">
        <v>226</v>
      </c>
      <c r="E163" s="8">
        <v>33000</v>
      </c>
      <c r="F163" s="9">
        <v>34488960</v>
      </c>
      <c r="G163" s="11">
        <f t="shared" si="4"/>
        <v>6.6955131343499437E-3</v>
      </c>
    </row>
    <row r="164" spans="1:7" x14ac:dyDescent="0.25">
      <c r="A164" s="3" t="s">
        <v>553</v>
      </c>
      <c r="B164" s="3" t="s">
        <v>382</v>
      </c>
      <c r="C164" s="3" t="s">
        <v>383</v>
      </c>
      <c r="D164" s="3" t="s">
        <v>228</v>
      </c>
      <c r="E164" s="8">
        <v>4500</v>
      </c>
      <c r="F164" s="9">
        <v>4706190</v>
      </c>
      <c r="G164" s="11">
        <f t="shared" si="4"/>
        <v>9.1363604346858713E-4</v>
      </c>
    </row>
    <row r="165" spans="1:7" x14ac:dyDescent="0.25">
      <c r="A165" s="3" t="s">
        <v>554</v>
      </c>
      <c r="B165" s="3" t="s">
        <v>382</v>
      </c>
      <c r="C165" s="3" t="s">
        <v>383</v>
      </c>
      <c r="D165" s="3" t="s">
        <v>229</v>
      </c>
      <c r="E165" s="8">
        <v>10332</v>
      </c>
      <c r="F165" s="9">
        <v>10802002.68</v>
      </c>
      <c r="G165" s="11">
        <f t="shared" ref="G165:G196" si="5">F165/$F$259</f>
        <v>2.0970464409835288E-3</v>
      </c>
    </row>
    <row r="166" spans="1:7" ht="30" x14ac:dyDescent="0.25">
      <c r="A166" s="3" t="s">
        <v>555</v>
      </c>
      <c r="B166" s="3" t="s">
        <v>384</v>
      </c>
      <c r="C166" s="3" t="s">
        <v>385</v>
      </c>
      <c r="D166" s="3" t="s">
        <v>234</v>
      </c>
      <c r="E166" s="8">
        <v>5246</v>
      </c>
      <c r="F166" s="9">
        <v>5821381.2800000003</v>
      </c>
      <c r="G166" s="11">
        <f t="shared" si="5"/>
        <v>1.1301336665500755E-3</v>
      </c>
    </row>
    <row r="167" spans="1:7" ht="30" x14ac:dyDescent="0.25">
      <c r="A167" s="3" t="s">
        <v>556</v>
      </c>
      <c r="B167" s="3" t="s">
        <v>384</v>
      </c>
      <c r="C167" s="3" t="s">
        <v>385</v>
      </c>
      <c r="D167" s="3" t="s">
        <v>236</v>
      </c>
      <c r="E167" s="8">
        <v>6000</v>
      </c>
      <c r="F167" s="9">
        <v>6378840</v>
      </c>
      <c r="G167" s="11">
        <f t="shared" si="5"/>
        <v>1.238355897131047E-3</v>
      </c>
    </row>
    <row r="168" spans="1:7" ht="30" x14ac:dyDescent="0.25">
      <c r="A168" s="3" t="s">
        <v>557</v>
      </c>
      <c r="B168" s="3" t="s">
        <v>384</v>
      </c>
      <c r="C168" s="3" t="s">
        <v>385</v>
      </c>
      <c r="D168" s="3" t="s">
        <v>237</v>
      </c>
      <c r="E168" s="8">
        <v>47505</v>
      </c>
      <c r="F168" s="9">
        <v>50214685.200000003</v>
      </c>
      <c r="G168" s="11">
        <f t="shared" si="5"/>
        <v>9.7484262875380343E-3</v>
      </c>
    </row>
    <row r="169" spans="1:7" ht="30" x14ac:dyDescent="0.25">
      <c r="A169" s="3" t="s">
        <v>558</v>
      </c>
      <c r="B169" s="3" t="s">
        <v>384</v>
      </c>
      <c r="C169" s="3" t="s">
        <v>385</v>
      </c>
      <c r="D169" s="3" t="s">
        <v>235</v>
      </c>
      <c r="E169" s="8">
        <v>5550</v>
      </c>
      <c r="F169" s="9">
        <v>5711781.9500000002</v>
      </c>
      <c r="G169" s="11">
        <f t="shared" si="5"/>
        <v>1.1088566041645772E-3</v>
      </c>
    </row>
    <row r="170" spans="1:7" ht="30" x14ac:dyDescent="0.25">
      <c r="A170" s="3" t="s">
        <v>559</v>
      </c>
      <c r="B170" s="3" t="s">
        <v>386</v>
      </c>
      <c r="C170" s="3" t="s">
        <v>387</v>
      </c>
      <c r="D170" s="3" t="s">
        <v>241</v>
      </c>
      <c r="E170" s="8">
        <v>865</v>
      </c>
      <c r="F170" s="9">
        <v>948870.4</v>
      </c>
      <c r="G170" s="11">
        <f t="shared" si="5"/>
        <v>1.8420892442091281E-4</v>
      </c>
    </row>
    <row r="171" spans="1:7" ht="30" x14ac:dyDescent="0.25">
      <c r="A171" s="3" t="s">
        <v>560</v>
      </c>
      <c r="B171" s="3" t="s">
        <v>386</v>
      </c>
      <c r="C171" s="3" t="s">
        <v>387</v>
      </c>
      <c r="D171" s="3" t="s">
        <v>242</v>
      </c>
      <c r="E171" s="8">
        <v>50400</v>
      </c>
      <c r="F171" s="9">
        <v>50914584</v>
      </c>
      <c r="G171" s="11">
        <f t="shared" si="5"/>
        <v>9.8843011184437998E-3</v>
      </c>
    </row>
    <row r="172" spans="1:7" ht="30" x14ac:dyDescent="0.25">
      <c r="A172" s="3" t="s">
        <v>561</v>
      </c>
      <c r="B172" s="3" t="s">
        <v>386</v>
      </c>
      <c r="C172" s="3" t="s">
        <v>387</v>
      </c>
      <c r="D172" s="3" t="s">
        <v>243</v>
      </c>
      <c r="E172" s="8">
        <v>29250</v>
      </c>
      <c r="F172" s="9">
        <v>29837632.5</v>
      </c>
      <c r="G172" s="11">
        <f t="shared" si="5"/>
        <v>5.7925278205447992E-3</v>
      </c>
    </row>
    <row r="173" spans="1:7" ht="30" x14ac:dyDescent="0.25">
      <c r="A173" s="3" t="s">
        <v>562</v>
      </c>
      <c r="B173" s="3" t="s">
        <v>388</v>
      </c>
      <c r="C173" s="3" t="s">
        <v>389</v>
      </c>
      <c r="D173" s="3" t="s">
        <v>245</v>
      </c>
      <c r="E173" s="8">
        <v>32500</v>
      </c>
      <c r="F173" s="9">
        <v>33852325</v>
      </c>
      <c r="G173" s="11">
        <f t="shared" si="5"/>
        <v>6.5719200192114512E-3</v>
      </c>
    </row>
    <row r="174" spans="1:7" ht="30" x14ac:dyDescent="0.25">
      <c r="A174" s="3" t="s">
        <v>563</v>
      </c>
      <c r="B174" s="3" t="s">
        <v>390</v>
      </c>
      <c r="C174" s="3" t="s">
        <v>391</v>
      </c>
      <c r="D174" s="3" t="s">
        <v>72</v>
      </c>
      <c r="E174" s="8">
        <v>29997</v>
      </c>
      <c r="F174" s="9">
        <v>32229676.710000001</v>
      </c>
      <c r="G174" s="11">
        <f t="shared" si="5"/>
        <v>6.2569072459029637E-3</v>
      </c>
    </row>
    <row r="175" spans="1:7" ht="30" x14ac:dyDescent="0.25">
      <c r="A175" s="3" t="s">
        <v>564</v>
      </c>
      <c r="B175" s="3" t="s">
        <v>390</v>
      </c>
      <c r="C175" s="3" t="s">
        <v>391</v>
      </c>
      <c r="D175" s="3" t="s">
        <v>73</v>
      </c>
      <c r="E175" s="8">
        <v>67033</v>
      </c>
      <c r="F175" s="9">
        <v>72276991.590000004</v>
      </c>
      <c r="G175" s="11">
        <f t="shared" si="5"/>
        <v>1.4031491425144321E-2</v>
      </c>
    </row>
    <row r="176" spans="1:7" x14ac:dyDescent="0.25">
      <c r="A176" s="3" t="s">
        <v>565</v>
      </c>
      <c r="B176" s="3" t="s">
        <v>392</v>
      </c>
      <c r="C176" s="3" t="s">
        <v>393</v>
      </c>
      <c r="D176" s="3" t="s">
        <v>68</v>
      </c>
      <c r="E176" s="8">
        <v>1296</v>
      </c>
      <c r="F176" s="9">
        <v>1393912.8</v>
      </c>
      <c r="G176" s="11">
        <f t="shared" si="5"/>
        <v>2.7060721635382761E-4</v>
      </c>
    </row>
    <row r="177" spans="1:7" x14ac:dyDescent="0.25">
      <c r="A177" s="3" t="s">
        <v>566</v>
      </c>
      <c r="B177" s="3" t="s">
        <v>392</v>
      </c>
      <c r="C177" s="3" t="s">
        <v>393</v>
      </c>
      <c r="D177" s="3" t="s">
        <v>69</v>
      </c>
      <c r="E177" s="8">
        <v>23250</v>
      </c>
      <c r="F177" s="9">
        <v>25889572.5</v>
      </c>
      <c r="G177" s="11">
        <f t="shared" si="5"/>
        <v>5.0260713201109898E-3</v>
      </c>
    </row>
    <row r="178" spans="1:7" x14ac:dyDescent="0.25">
      <c r="A178" s="3" t="s">
        <v>567</v>
      </c>
      <c r="B178" s="3" t="s">
        <v>392</v>
      </c>
      <c r="C178" s="3" t="s">
        <v>393</v>
      </c>
      <c r="D178" s="3" t="s">
        <v>70</v>
      </c>
      <c r="E178" s="8">
        <v>55000</v>
      </c>
      <c r="F178" s="9">
        <v>58017850</v>
      </c>
      <c r="G178" s="11">
        <f t="shared" si="5"/>
        <v>1.1263293433659493E-2</v>
      </c>
    </row>
    <row r="179" spans="1:7" x14ac:dyDescent="0.25">
      <c r="A179" s="3" t="s">
        <v>568</v>
      </c>
      <c r="B179" s="3" t="s">
        <v>392</v>
      </c>
      <c r="C179" s="3" t="s">
        <v>393</v>
      </c>
      <c r="D179" s="3" t="s">
        <v>71</v>
      </c>
      <c r="E179" s="8">
        <v>34949</v>
      </c>
      <c r="F179" s="9">
        <v>35398094.649999999</v>
      </c>
      <c r="G179" s="11">
        <f t="shared" si="5"/>
        <v>6.8720079602295186E-3</v>
      </c>
    </row>
    <row r="180" spans="1:7" x14ac:dyDescent="0.25">
      <c r="A180" s="3" t="s">
        <v>569</v>
      </c>
      <c r="B180" s="3" t="s">
        <v>394</v>
      </c>
      <c r="C180" s="3" t="s">
        <v>395</v>
      </c>
      <c r="D180" s="3" t="s">
        <v>162</v>
      </c>
      <c r="E180" s="8">
        <v>32000</v>
      </c>
      <c r="F180" s="9">
        <v>32231040</v>
      </c>
      <c r="G180" s="11">
        <f t="shared" si="5"/>
        <v>6.2571719081630298E-3</v>
      </c>
    </row>
    <row r="181" spans="1:7" x14ac:dyDescent="0.25">
      <c r="A181" s="3" t="s">
        <v>570</v>
      </c>
      <c r="B181" s="3" t="s">
        <v>394</v>
      </c>
      <c r="C181" s="3" t="s">
        <v>395</v>
      </c>
      <c r="D181" s="3" t="s">
        <v>161</v>
      </c>
      <c r="E181" s="8">
        <v>30720</v>
      </c>
      <c r="F181" s="9">
        <v>32761344</v>
      </c>
      <c r="G181" s="11">
        <f t="shared" si="5"/>
        <v>6.3601224580548885E-3</v>
      </c>
    </row>
    <row r="182" spans="1:7" x14ac:dyDescent="0.25">
      <c r="A182" s="3" t="s">
        <v>571</v>
      </c>
      <c r="B182" s="3" t="s">
        <v>396</v>
      </c>
      <c r="C182" s="3" t="s">
        <v>397</v>
      </c>
      <c r="D182" s="3" t="s">
        <v>210</v>
      </c>
      <c r="E182" s="8">
        <v>120</v>
      </c>
      <c r="F182" s="9">
        <v>128960.4</v>
      </c>
      <c r="G182" s="11">
        <f t="shared" si="5"/>
        <v>2.5035723083880247E-5</v>
      </c>
    </row>
    <row r="183" spans="1:7" x14ac:dyDescent="0.25">
      <c r="A183" s="3" t="s">
        <v>572</v>
      </c>
      <c r="B183" s="3" t="s">
        <v>396</v>
      </c>
      <c r="C183" s="3" t="s">
        <v>397</v>
      </c>
      <c r="D183" s="3" t="s">
        <v>209</v>
      </c>
      <c r="E183" s="8">
        <v>23264</v>
      </c>
      <c r="F183" s="9">
        <v>24660305.280000001</v>
      </c>
      <c r="G183" s="11">
        <f t="shared" si="5"/>
        <v>4.7874275681064104E-3</v>
      </c>
    </row>
    <row r="184" spans="1:7" x14ac:dyDescent="0.25">
      <c r="A184" s="3" t="s">
        <v>724</v>
      </c>
      <c r="B184" s="3" t="s">
        <v>406</v>
      </c>
      <c r="C184" s="3" t="s">
        <v>407</v>
      </c>
      <c r="D184" s="3" t="s">
        <v>253</v>
      </c>
      <c r="E184" s="8">
        <v>85</v>
      </c>
      <c r="F184" s="9">
        <v>87847.5</v>
      </c>
      <c r="G184" s="11">
        <f t="shared" si="5"/>
        <v>1.7054271571824917E-5</v>
      </c>
    </row>
    <row r="185" spans="1:7" x14ac:dyDescent="0.25">
      <c r="A185" s="3" t="s">
        <v>725</v>
      </c>
      <c r="B185" s="3" t="s">
        <v>406</v>
      </c>
      <c r="C185" s="3" t="s">
        <v>407</v>
      </c>
      <c r="D185" s="3" t="s">
        <v>80</v>
      </c>
      <c r="E185" s="8">
        <v>9172</v>
      </c>
      <c r="F185" s="9">
        <v>9481463.2799999993</v>
      </c>
      <c r="G185" s="11">
        <f t="shared" si="5"/>
        <v>1.8406835672660671E-3</v>
      </c>
    </row>
    <row r="186" spans="1:7" x14ac:dyDescent="0.25">
      <c r="A186" s="3" t="s">
        <v>726</v>
      </c>
      <c r="B186" s="3" t="s">
        <v>406</v>
      </c>
      <c r="C186" s="3" t="s">
        <v>407</v>
      </c>
      <c r="D186" s="3" t="s">
        <v>81</v>
      </c>
      <c r="E186" s="8">
        <v>80184</v>
      </c>
      <c r="F186" s="9">
        <v>85816124.159999996</v>
      </c>
      <c r="G186" s="11">
        <f t="shared" si="5"/>
        <v>1.6659910488813972E-2</v>
      </c>
    </row>
    <row r="187" spans="1:7" ht="29.25" customHeight="1" x14ac:dyDescent="0.25">
      <c r="A187" s="3" t="s">
        <v>727</v>
      </c>
      <c r="B187" s="3" t="s">
        <v>406</v>
      </c>
      <c r="C187" s="3" t="s">
        <v>407</v>
      </c>
      <c r="D187" s="3" t="s">
        <v>82</v>
      </c>
      <c r="E187" s="8">
        <v>3120</v>
      </c>
      <c r="F187" s="9">
        <v>3184958.4</v>
      </c>
      <c r="G187" s="11">
        <f t="shared" si="5"/>
        <v>6.1831179599379569E-4</v>
      </c>
    </row>
    <row r="188" spans="1:7" ht="36" customHeight="1" x14ac:dyDescent="0.25">
      <c r="A188" s="3" t="s">
        <v>728</v>
      </c>
      <c r="B188" s="3" t="s">
        <v>406</v>
      </c>
      <c r="C188" s="3" t="s">
        <v>407</v>
      </c>
      <c r="D188" s="3" t="s">
        <v>83</v>
      </c>
      <c r="E188" s="8">
        <v>6250</v>
      </c>
      <c r="F188" s="9">
        <v>6680250</v>
      </c>
      <c r="G188" s="11">
        <f t="shared" si="5"/>
        <v>1.2968701177345219E-3</v>
      </c>
    </row>
    <row r="189" spans="1:7" ht="26.25" customHeight="1" x14ac:dyDescent="0.25">
      <c r="A189" s="3" t="s">
        <v>729</v>
      </c>
      <c r="B189" s="3" t="s">
        <v>406</v>
      </c>
      <c r="C189" s="3" t="s">
        <v>407</v>
      </c>
      <c r="D189" s="3" t="s">
        <v>84</v>
      </c>
      <c r="E189" s="8">
        <v>85700</v>
      </c>
      <c r="F189" s="9">
        <v>90487202</v>
      </c>
      <c r="G189" s="11">
        <f t="shared" si="5"/>
        <v>1.7566730034236363E-2</v>
      </c>
    </row>
    <row r="190" spans="1:7" ht="27.75" customHeight="1" x14ac:dyDescent="0.25">
      <c r="A190" s="3" t="s">
        <v>730</v>
      </c>
      <c r="B190" s="3" t="s">
        <v>406</v>
      </c>
      <c r="C190" s="3" t="s">
        <v>407</v>
      </c>
      <c r="D190" s="3" t="s">
        <v>85</v>
      </c>
      <c r="E190" s="8">
        <v>6743</v>
      </c>
      <c r="F190" s="9">
        <v>7065787.4100000001</v>
      </c>
      <c r="G190" s="11">
        <f t="shared" si="5"/>
        <v>1.371716410357966E-3</v>
      </c>
    </row>
    <row r="191" spans="1:7" ht="30" customHeight="1" x14ac:dyDescent="0.25">
      <c r="A191" s="3" t="s">
        <v>731</v>
      </c>
      <c r="B191" s="3" t="s">
        <v>406</v>
      </c>
      <c r="C191" s="3" t="s">
        <v>407</v>
      </c>
      <c r="D191" s="3" t="s">
        <v>86</v>
      </c>
      <c r="E191" s="8">
        <v>17000</v>
      </c>
      <c r="F191" s="9">
        <v>17097750</v>
      </c>
      <c r="G191" s="11">
        <f t="shared" si="5"/>
        <v>3.3192711433696971E-3</v>
      </c>
    </row>
    <row r="192" spans="1:7" ht="31.5" customHeight="1" x14ac:dyDescent="0.25">
      <c r="A192" s="3" t="s">
        <v>732</v>
      </c>
      <c r="B192" s="3" t="s">
        <v>408</v>
      </c>
      <c r="C192" s="3" t="s">
        <v>409</v>
      </c>
      <c r="D192" s="3" t="s">
        <v>62</v>
      </c>
      <c r="E192" s="8">
        <v>20000</v>
      </c>
      <c r="F192" s="9">
        <v>20079200</v>
      </c>
      <c r="G192" s="11">
        <f t="shared" si="5"/>
        <v>3.8980748427102294E-3</v>
      </c>
    </row>
    <row r="193" spans="1:7" ht="30.75" customHeight="1" x14ac:dyDescent="0.25">
      <c r="A193" s="3" t="s">
        <v>733</v>
      </c>
      <c r="B193" s="3" t="s">
        <v>408</v>
      </c>
      <c r="C193" s="3" t="s">
        <v>409</v>
      </c>
      <c r="D193" s="3" t="s">
        <v>251</v>
      </c>
      <c r="E193" s="8">
        <v>88370</v>
      </c>
      <c r="F193" s="9">
        <v>91016681.5</v>
      </c>
      <c r="G193" s="11">
        <f t="shared" si="5"/>
        <v>1.7669520519847381E-2</v>
      </c>
    </row>
    <row r="194" spans="1:7" ht="30" customHeight="1" x14ac:dyDescent="0.25">
      <c r="A194" s="3" t="s">
        <v>734</v>
      </c>
      <c r="B194" s="3" t="s">
        <v>408</v>
      </c>
      <c r="C194" s="3" t="s">
        <v>409</v>
      </c>
      <c r="D194" s="3" t="s">
        <v>252</v>
      </c>
      <c r="E194" s="8">
        <v>27000</v>
      </c>
      <c r="F194" s="9">
        <v>28106190</v>
      </c>
      <c r="G194" s="11">
        <f t="shared" si="5"/>
        <v>5.4563942867959792E-3</v>
      </c>
    </row>
    <row r="195" spans="1:7" ht="30.75" customHeight="1" x14ac:dyDescent="0.25">
      <c r="A195" s="3" t="s">
        <v>735</v>
      </c>
      <c r="B195" s="3" t="s">
        <v>408</v>
      </c>
      <c r="C195" s="3" t="s">
        <v>409</v>
      </c>
      <c r="D195" s="3" t="s">
        <v>61</v>
      </c>
      <c r="E195" s="8">
        <v>35722</v>
      </c>
      <c r="F195" s="9">
        <v>34810374.560000002</v>
      </c>
      <c r="G195" s="11">
        <f t="shared" si="5"/>
        <v>6.7579109395621432E-3</v>
      </c>
    </row>
    <row r="196" spans="1:7" ht="30" customHeight="1" x14ac:dyDescent="0.25">
      <c r="A196" s="3" t="s">
        <v>736</v>
      </c>
      <c r="B196" s="3" t="s">
        <v>410</v>
      </c>
      <c r="C196" s="3" t="s">
        <v>411</v>
      </c>
      <c r="D196" s="3" t="s">
        <v>230</v>
      </c>
      <c r="E196" s="8">
        <v>12000</v>
      </c>
      <c r="F196" s="9">
        <v>12077760</v>
      </c>
      <c r="G196" s="11">
        <f t="shared" si="5"/>
        <v>2.3447155470482837E-3</v>
      </c>
    </row>
    <row r="197" spans="1:7" ht="16.5" customHeight="1" x14ac:dyDescent="0.25">
      <c r="A197" s="3" t="s">
        <v>412</v>
      </c>
      <c r="B197" s="3"/>
      <c r="C197" s="3"/>
      <c r="D197" s="3"/>
      <c r="E197" s="8"/>
      <c r="F197" s="9">
        <f>SUM(F5:F196)</f>
        <v>4957867718.6099977</v>
      </c>
      <c r="G197" s="11">
        <f t="shared" ref="G197:G228" si="6">F197/$F$259</f>
        <v>0.96249548923257855</v>
      </c>
    </row>
    <row r="198" spans="1:7" ht="16.5" customHeight="1" x14ac:dyDescent="0.25">
      <c r="A198" s="29"/>
      <c r="B198" s="29"/>
      <c r="C198" s="29"/>
      <c r="D198" s="29"/>
      <c r="E198" s="30"/>
      <c r="F198" s="31"/>
      <c r="G198" s="32"/>
    </row>
    <row r="199" spans="1:7" ht="16.5" customHeight="1" x14ac:dyDescent="0.25">
      <c r="A199" s="33" t="s">
        <v>740</v>
      </c>
      <c r="B199" s="29"/>
      <c r="C199" s="29"/>
      <c r="D199" s="29"/>
      <c r="E199" s="30"/>
      <c r="F199" s="31"/>
      <c r="G199" s="32"/>
    </row>
    <row r="200" spans="1:7" ht="28.5" customHeight="1" x14ac:dyDescent="0.25">
      <c r="A200" s="19" t="s">
        <v>1</v>
      </c>
      <c r="B200" s="19" t="s">
        <v>27</v>
      </c>
      <c r="C200" s="19" t="s">
        <v>2</v>
      </c>
      <c r="D200" s="19" t="s">
        <v>29</v>
      </c>
      <c r="E200" s="19" t="s">
        <v>13</v>
      </c>
      <c r="F200" s="19" t="s">
        <v>8</v>
      </c>
      <c r="G200" s="19" t="s">
        <v>3</v>
      </c>
    </row>
    <row r="201" spans="1:7" ht="30" x14ac:dyDescent="0.25">
      <c r="A201" s="19" t="s">
        <v>573</v>
      </c>
      <c r="B201" s="19" t="s">
        <v>398</v>
      </c>
      <c r="C201" s="19" t="s">
        <v>399</v>
      </c>
      <c r="D201" s="19" t="s">
        <v>254</v>
      </c>
      <c r="E201" s="8">
        <v>125000</v>
      </c>
      <c r="F201" s="9">
        <v>12366250</v>
      </c>
      <c r="G201" s="11">
        <f t="shared" ref="G201:G211" si="7">F201/$F$259</f>
        <v>2.4007215438695451E-3</v>
      </c>
    </row>
    <row r="202" spans="1:7" ht="30" x14ac:dyDescent="0.25">
      <c r="A202" s="19" t="s">
        <v>574</v>
      </c>
      <c r="B202" s="19" t="s">
        <v>336</v>
      </c>
      <c r="C202" s="19" t="s">
        <v>337</v>
      </c>
      <c r="D202" s="19" t="s">
        <v>256</v>
      </c>
      <c r="E202" s="8">
        <v>425</v>
      </c>
      <c r="F202" s="9">
        <v>10064850</v>
      </c>
      <c r="G202" s="11">
        <f t="shared" si="7"/>
        <v>1.9539393292886198E-3</v>
      </c>
    </row>
    <row r="203" spans="1:7" ht="26.25" customHeight="1" x14ac:dyDescent="0.25">
      <c r="A203" s="19" t="s">
        <v>575</v>
      </c>
      <c r="B203" s="19" t="s">
        <v>400</v>
      </c>
      <c r="C203" s="19" t="s">
        <v>401</v>
      </c>
      <c r="D203" s="19" t="s">
        <v>255</v>
      </c>
      <c r="E203" s="8">
        <v>209420</v>
      </c>
      <c r="F203" s="9">
        <v>44570858.600000001</v>
      </c>
      <c r="G203" s="11">
        <f t="shared" si="7"/>
        <v>8.6527621930482732E-3</v>
      </c>
    </row>
    <row r="204" spans="1:7" ht="30.75" customHeight="1" x14ac:dyDescent="0.25">
      <c r="A204" s="19" t="s">
        <v>576</v>
      </c>
      <c r="B204" s="19" t="s">
        <v>402</v>
      </c>
      <c r="C204" s="19" t="s">
        <v>403</v>
      </c>
      <c r="D204" s="19" t="s">
        <v>257</v>
      </c>
      <c r="E204" s="8">
        <v>5419</v>
      </c>
      <c r="F204" s="9">
        <v>28013520.5</v>
      </c>
      <c r="G204" s="11">
        <f t="shared" si="7"/>
        <v>5.4384038964100804E-3</v>
      </c>
    </row>
    <row r="205" spans="1:7" ht="27.75" customHeight="1" x14ac:dyDescent="0.25">
      <c r="A205" s="19" t="s">
        <v>577</v>
      </c>
      <c r="B205" s="19" t="s">
        <v>350</v>
      </c>
      <c r="C205" s="19" t="s">
        <v>351</v>
      </c>
      <c r="D205" s="19" t="s">
        <v>259</v>
      </c>
      <c r="E205" s="8">
        <v>49110</v>
      </c>
      <c r="F205" s="9">
        <v>16262776.5</v>
      </c>
      <c r="G205" s="11">
        <f t="shared" si="7"/>
        <v>3.1571735899472647E-3</v>
      </c>
    </row>
    <row r="206" spans="1:7" ht="21.75" customHeight="1" x14ac:dyDescent="0.25">
      <c r="A206" s="19" t="s">
        <v>622</v>
      </c>
      <c r="B206" s="19" t="s">
        <v>352</v>
      </c>
      <c r="C206" s="19" t="s">
        <v>353</v>
      </c>
      <c r="D206" s="19" t="s">
        <v>258</v>
      </c>
      <c r="E206" s="8">
        <v>300</v>
      </c>
      <c r="F206" s="9">
        <v>1705650</v>
      </c>
      <c r="G206" s="11">
        <f t="shared" si="7"/>
        <v>3.311263075953575E-4</v>
      </c>
    </row>
    <row r="207" spans="1:7" ht="30" customHeight="1" x14ac:dyDescent="0.25">
      <c r="A207" s="19" t="s">
        <v>578</v>
      </c>
      <c r="B207" s="19" t="s">
        <v>358</v>
      </c>
      <c r="C207" s="19" t="s">
        <v>359</v>
      </c>
      <c r="D207" s="19" t="s">
        <v>261</v>
      </c>
      <c r="E207" s="8">
        <v>400</v>
      </c>
      <c r="F207" s="9">
        <v>174000</v>
      </c>
      <c r="G207" s="11">
        <f t="shared" si="7"/>
        <v>3.3779484373460093E-5</v>
      </c>
    </row>
    <row r="208" spans="1:7" ht="16.5" customHeight="1" x14ac:dyDescent="0.25">
      <c r="A208" s="19" t="s">
        <v>579</v>
      </c>
      <c r="B208" s="19" t="s">
        <v>404</v>
      </c>
      <c r="C208" s="19" t="s">
        <v>405</v>
      </c>
      <c r="D208" s="19" t="s">
        <v>260</v>
      </c>
      <c r="E208" s="8">
        <v>6000</v>
      </c>
      <c r="F208" s="9">
        <v>7562400</v>
      </c>
      <c r="G208" s="11">
        <f t="shared" si="7"/>
        <v>1.4681262794589344E-3</v>
      </c>
    </row>
    <row r="209" spans="1:7" ht="30" x14ac:dyDescent="0.25">
      <c r="A209" s="19" t="s">
        <v>581</v>
      </c>
      <c r="B209" s="19" t="s">
        <v>378</v>
      </c>
      <c r="C209" s="19" t="s">
        <v>379</v>
      </c>
      <c r="D209" s="19" t="s">
        <v>263</v>
      </c>
      <c r="E209" s="8">
        <v>21250</v>
      </c>
      <c r="F209" s="9">
        <v>10903375</v>
      </c>
      <c r="G209" s="11">
        <f t="shared" si="7"/>
        <v>2.1167263530487094E-3</v>
      </c>
    </row>
    <row r="210" spans="1:7" ht="16.5" customHeight="1" x14ac:dyDescent="0.25">
      <c r="A210" s="19" t="s">
        <v>584</v>
      </c>
      <c r="B210" s="19" t="s">
        <v>396</v>
      </c>
      <c r="C210" s="19" t="s">
        <v>397</v>
      </c>
      <c r="D210" s="19" t="s">
        <v>262</v>
      </c>
      <c r="E210" s="8">
        <v>165220</v>
      </c>
      <c r="F210" s="9">
        <v>44875404.200000003</v>
      </c>
      <c r="G210" s="11">
        <f t="shared" si="7"/>
        <v>8.7118851432563538E-3</v>
      </c>
    </row>
    <row r="211" spans="1:7" ht="16.5" customHeight="1" x14ac:dyDescent="0.25">
      <c r="A211" s="19" t="s">
        <v>412</v>
      </c>
      <c r="B211" s="19"/>
      <c r="C211" s="19"/>
      <c r="D211" s="19"/>
      <c r="E211" s="8"/>
      <c r="F211" s="9">
        <f>SUM(F201:F210)</f>
        <v>176499084.80000001</v>
      </c>
      <c r="G211" s="11">
        <f t="shared" si="7"/>
        <v>3.4264644120296596E-2</v>
      </c>
    </row>
    <row r="212" spans="1:7" ht="16.5" customHeight="1" x14ac:dyDescent="0.25">
      <c r="A212" s="29"/>
      <c r="B212" s="29"/>
      <c r="C212" s="29"/>
      <c r="D212" s="29"/>
      <c r="E212" s="30"/>
      <c r="F212" s="31"/>
      <c r="G212" s="32"/>
    </row>
    <row r="213" spans="1:7" x14ac:dyDescent="0.25">
      <c r="A213" t="s">
        <v>741</v>
      </c>
    </row>
    <row r="214" spans="1:7" ht="45" customHeight="1" x14ac:dyDescent="0.25">
      <c r="A214" s="2" t="s">
        <v>5</v>
      </c>
      <c r="B214" s="2" t="s">
        <v>2</v>
      </c>
      <c r="C214" s="26" t="s">
        <v>749</v>
      </c>
      <c r="D214" s="2" t="s">
        <v>9</v>
      </c>
      <c r="E214" s="2" t="s">
        <v>7</v>
      </c>
      <c r="F214" s="2" t="s">
        <v>15</v>
      </c>
      <c r="G214" s="2" t="s">
        <v>3</v>
      </c>
    </row>
    <row r="215" spans="1:7" ht="17.25" customHeight="1" x14ac:dyDescent="0.25">
      <c r="A215" s="3" t="s">
        <v>412</v>
      </c>
      <c r="B215" s="3"/>
      <c r="C215" s="3"/>
      <c r="D215" s="3"/>
      <c r="E215" s="8"/>
      <c r="F215" s="9"/>
      <c r="G215" s="11"/>
    </row>
    <row r="217" spans="1:7" x14ac:dyDescent="0.25">
      <c r="A217" t="s">
        <v>742</v>
      </c>
    </row>
    <row r="218" spans="1:7" ht="58.5" customHeight="1" x14ac:dyDescent="0.25">
      <c r="A218" s="2" t="s">
        <v>14</v>
      </c>
      <c r="B218" s="2" t="s">
        <v>11</v>
      </c>
      <c r="C218" s="2" t="s">
        <v>12</v>
      </c>
      <c r="D218" s="2" t="s">
        <v>22</v>
      </c>
      <c r="E218" s="2" t="s">
        <v>13</v>
      </c>
      <c r="F218" s="2" t="s">
        <v>8</v>
      </c>
      <c r="G218" s="2" t="s">
        <v>3</v>
      </c>
    </row>
    <row r="219" spans="1:7" ht="17.25" customHeight="1" x14ac:dyDescent="0.25">
      <c r="A219" s="3" t="s">
        <v>412</v>
      </c>
      <c r="B219" s="3"/>
      <c r="C219" s="3"/>
      <c r="D219" s="3"/>
      <c r="E219" s="8"/>
      <c r="F219" s="9"/>
      <c r="G219" s="11"/>
    </row>
    <row r="221" spans="1:7" x14ac:dyDescent="0.25">
      <c r="A221" t="s">
        <v>743</v>
      </c>
    </row>
    <row r="222" spans="1:7" ht="42.75" customHeight="1" x14ac:dyDescent="0.25">
      <c r="A222" s="2" t="s">
        <v>19</v>
      </c>
      <c r="B222" s="2" t="s">
        <v>18</v>
      </c>
      <c r="C222" s="2" t="s">
        <v>20</v>
      </c>
      <c r="D222" s="38" t="s">
        <v>17</v>
      </c>
      <c r="E222" s="39"/>
      <c r="F222" s="2" t="s">
        <v>8</v>
      </c>
      <c r="G222" s="2" t="s">
        <v>3</v>
      </c>
    </row>
    <row r="223" spans="1:7" ht="17.25" customHeight="1" x14ac:dyDescent="0.25">
      <c r="A223" s="3" t="s">
        <v>412</v>
      </c>
      <c r="B223" s="3"/>
      <c r="C223" s="3"/>
      <c r="D223" s="38"/>
      <c r="E223" s="39"/>
      <c r="F223" s="9"/>
      <c r="G223" s="11"/>
    </row>
    <row r="225" spans="1:7" x14ac:dyDescent="0.25">
      <c r="A225" t="s">
        <v>744</v>
      </c>
    </row>
    <row r="226" spans="1:7" ht="28.5" customHeight="1" x14ac:dyDescent="0.25">
      <c r="A226" s="2" t="s">
        <v>5</v>
      </c>
      <c r="B226" s="24" t="s">
        <v>2</v>
      </c>
      <c r="C226" s="26" t="s">
        <v>749</v>
      </c>
      <c r="D226" s="38" t="s">
        <v>6</v>
      </c>
      <c r="E226" s="39"/>
      <c r="F226" s="4" t="s">
        <v>23</v>
      </c>
      <c r="G226" s="2" t="s">
        <v>3</v>
      </c>
    </row>
    <row r="227" spans="1:7" x14ac:dyDescent="0.25">
      <c r="A227" s="3" t="s">
        <v>414</v>
      </c>
      <c r="B227" s="59">
        <v>1027700167110</v>
      </c>
      <c r="C227" s="61" t="s">
        <v>754</v>
      </c>
      <c r="D227" s="48" t="s">
        <v>413</v>
      </c>
      <c r="E227" s="48"/>
      <c r="F227" s="9">
        <v>10443.44</v>
      </c>
      <c r="G227" s="11">
        <f t="shared" ref="G227:G233" si="8">F227/$F$259</f>
        <v>2.0274368866963683E-6</v>
      </c>
    </row>
    <row r="228" spans="1:7" x14ac:dyDescent="0.25">
      <c r="A228" s="3" t="s">
        <v>414</v>
      </c>
      <c r="B228" s="59">
        <v>1027700167110</v>
      </c>
      <c r="C228" s="61" t="s">
        <v>755</v>
      </c>
      <c r="D228" s="48" t="s">
        <v>413</v>
      </c>
      <c r="E228" s="48"/>
      <c r="F228" s="9">
        <v>14821.16</v>
      </c>
      <c r="G228" s="11">
        <f t="shared" si="8"/>
        <v>2.8773054173365046E-6</v>
      </c>
    </row>
    <row r="229" spans="1:7" x14ac:dyDescent="0.25">
      <c r="A229" s="3" t="s">
        <v>414</v>
      </c>
      <c r="B229" s="59">
        <v>1027700167110</v>
      </c>
      <c r="C229" s="61" t="s">
        <v>753</v>
      </c>
      <c r="D229" s="48" t="s">
        <v>413</v>
      </c>
      <c r="E229" s="48"/>
      <c r="F229" s="9">
        <v>141014.63</v>
      </c>
      <c r="G229" s="11">
        <f t="shared" si="8"/>
        <v>2.737587063513941E-5</v>
      </c>
    </row>
    <row r="230" spans="1:7" x14ac:dyDescent="0.25">
      <c r="A230" s="3" t="s">
        <v>414</v>
      </c>
      <c r="B230" s="59">
        <v>1027700167110</v>
      </c>
      <c r="C230" s="61" t="s">
        <v>752</v>
      </c>
      <c r="D230" s="48" t="s">
        <v>413</v>
      </c>
      <c r="E230" s="48"/>
      <c r="F230" s="9">
        <v>1487.33</v>
      </c>
      <c r="G230" s="11">
        <f t="shared" si="8"/>
        <v>2.8874276145504827E-7</v>
      </c>
    </row>
    <row r="231" spans="1:7" ht="30" x14ac:dyDescent="0.25">
      <c r="A231" s="3" t="s">
        <v>415</v>
      </c>
      <c r="B231" s="59">
        <v>1027700167110</v>
      </c>
      <c r="C231" s="61" t="s">
        <v>750</v>
      </c>
      <c r="D231" s="48" t="s">
        <v>413</v>
      </c>
      <c r="E231" s="48"/>
      <c r="F231" s="9">
        <v>3691314.3</v>
      </c>
      <c r="G231" s="11">
        <f t="shared" si="8"/>
        <v>7.1661318226655044E-4</v>
      </c>
    </row>
    <row r="232" spans="1:7" ht="30" x14ac:dyDescent="0.25">
      <c r="A232" s="3" t="s">
        <v>415</v>
      </c>
      <c r="B232" s="59">
        <v>1027700167110</v>
      </c>
      <c r="C232" s="61" t="s">
        <v>751</v>
      </c>
      <c r="D232" s="48" t="s">
        <v>413</v>
      </c>
      <c r="E232" s="48"/>
      <c r="F232" s="9">
        <v>107154.86</v>
      </c>
      <c r="G232" s="11">
        <f t="shared" si="8"/>
        <v>2.0802505281093701E-5</v>
      </c>
    </row>
    <row r="233" spans="1:7" x14ac:dyDescent="0.25">
      <c r="A233" s="3" t="s">
        <v>412</v>
      </c>
      <c r="B233" s="55"/>
      <c r="C233" s="55"/>
      <c r="D233" s="54"/>
      <c r="E233" s="54"/>
      <c r="F233" s="9">
        <f>SUM(F227:F232)</f>
        <v>3966235.7199999997</v>
      </c>
      <c r="G233" s="11">
        <f t="shared" si="8"/>
        <v>7.6998504324827144E-4</v>
      </c>
    </row>
    <row r="235" spans="1:7" ht="15.75" x14ac:dyDescent="0.25">
      <c r="A235" t="s">
        <v>745</v>
      </c>
      <c r="B235" s="12"/>
    </row>
    <row r="236" spans="1:7" ht="30" x14ac:dyDescent="0.25">
      <c r="A236" s="2" t="s">
        <v>25</v>
      </c>
      <c r="B236" s="25" t="s">
        <v>2</v>
      </c>
      <c r="C236" s="62" t="s">
        <v>756</v>
      </c>
      <c r="D236" s="42" t="s">
        <v>760</v>
      </c>
      <c r="E236" s="43"/>
      <c r="F236" s="4" t="s">
        <v>23</v>
      </c>
      <c r="G236" s="2" t="s">
        <v>3</v>
      </c>
    </row>
    <row r="237" spans="1:7" ht="30" x14ac:dyDescent="0.25">
      <c r="A237" s="3" t="s">
        <v>414</v>
      </c>
      <c r="B237" s="28">
        <v>1027700167110</v>
      </c>
      <c r="C237" s="26" t="s">
        <v>757</v>
      </c>
      <c r="D237" s="34" t="s">
        <v>762</v>
      </c>
      <c r="E237" s="35"/>
      <c r="F237" s="9">
        <v>53246.879999999997</v>
      </c>
      <c r="G237" s="11">
        <f t="shared" ref="G237:G243" si="9">F237/$F$259</f>
        <v>1.0337081326985659E-5</v>
      </c>
    </row>
    <row r="238" spans="1:7" ht="30" x14ac:dyDescent="0.25">
      <c r="A238" s="3" t="s">
        <v>414</v>
      </c>
      <c r="B238" s="28">
        <v>1027700167110</v>
      </c>
      <c r="C238" s="26" t="s">
        <v>757</v>
      </c>
      <c r="D238" s="34" t="s">
        <v>763</v>
      </c>
      <c r="E238" s="35"/>
      <c r="F238" s="9">
        <v>1888.36</v>
      </c>
      <c r="G238" s="11">
        <f t="shared" si="9"/>
        <v>3.6659670753716726E-7</v>
      </c>
    </row>
    <row r="239" spans="1:7" ht="30" x14ac:dyDescent="0.25">
      <c r="A239" s="3" t="s">
        <v>414</v>
      </c>
      <c r="B239" s="28">
        <v>1027700167110</v>
      </c>
      <c r="C239" s="26" t="s">
        <v>757</v>
      </c>
      <c r="D239" s="34" t="s">
        <v>764</v>
      </c>
      <c r="E239" s="35"/>
      <c r="F239" s="9">
        <v>74127.97</v>
      </c>
      <c r="G239" s="11">
        <f t="shared" si="9"/>
        <v>1.4390831058915625E-5</v>
      </c>
    </row>
    <row r="240" spans="1:7" ht="30" x14ac:dyDescent="0.25">
      <c r="A240" s="3" t="s">
        <v>270</v>
      </c>
      <c r="B240" s="28">
        <v>1027700067328</v>
      </c>
      <c r="C240" s="26" t="s">
        <v>758</v>
      </c>
      <c r="D240" s="34" t="s">
        <v>761</v>
      </c>
      <c r="E240" s="35"/>
      <c r="F240" s="9">
        <v>55020.97</v>
      </c>
      <c r="G240" s="11">
        <f t="shared" si="9"/>
        <v>1.0681494231767913E-5</v>
      </c>
    </row>
    <row r="241" spans="1:8" ht="30" x14ac:dyDescent="0.25">
      <c r="A241" s="3" t="s">
        <v>416</v>
      </c>
      <c r="B241" s="28">
        <v>1047796383030</v>
      </c>
      <c r="C241" s="26" t="s">
        <v>759</v>
      </c>
      <c r="D241" s="34" t="s">
        <v>765</v>
      </c>
      <c r="E241" s="35"/>
      <c r="F241" s="9">
        <v>868785.73</v>
      </c>
      <c r="G241" s="11">
        <f t="shared" si="9"/>
        <v>1.6866168960011563E-4</v>
      </c>
    </row>
    <row r="242" spans="1:8" ht="30" x14ac:dyDescent="0.25">
      <c r="A242" s="3" t="s">
        <v>416</v>
      </c>
      <c r="B242" s="28">
        <v>1047796383030</v>
      </c>
      <c r="C242" s="26" t="s">
        <v>759</v>
      </c>
      <c r="D242" s="34" t="s">
        <v>766</v>
      </c>
      <c r="E242" s="35"/>
      <c r="F242" s="9">
        <v>8718992.3300000001</v>
      </c>
      <c r="G242" s="11">
        <f t="shared" si="9"/>
        <v>1.6926612940434103E-3</v>
      </c>
    </row>
    <row r="243" spans="1:8" x14ac:dyDescent="0.25">
      <c r="A243" s="3" t="s">
        <v>412</v>
      </c>
      <c r="B243" s="41"/>
      <c r="C243" s="42"/>
      <c r="D243" s="42"/>
      <c r="E243" s="43"/>
      <c r="F243" s="9">
        <f>SUM(F237:F242)</f>
        <v>9772062.2400000002</v>
      </c>
      <c r="G243" s="11">
        <f t="shared" si="9"/>
        <v>1.8970989869687325E-3</v>
      </c>
    </row>
    <row r="245" spans="1:8" x14ac:dyDescent="0.25">
      <c r="A245" t="s">
        <v>746</v>
      </c>
    </row>
    <row r="246" spans="1:8" ht="46.5" customHeight="1" x14ac:dyDescent="0.25">
      <c r="A246" s="3" t="s">
        <v>27</v>
      </c>
      <c r="B246" s="55" t="s">
        <v>2</v>
      </c>
      <c r="C246" s="55"/>
      <c r="D246" s="55" t="s">
        <v>29</v>
      </c>
      <c r="E246" s="55"/>
      <c r="F246" s="5" t="s">
        <v>28</v>
      </c>
      <c r="G246" s="2" t="s">
        <v>3</v>
      </c>
      <c r="H246" s="6"/>
    </row>
    <row r="247" spans="1:8" ht="15" customHeight="1" x14ac:dyDescent="0.25">
      <c r="A247" s="3" t="s">
        <v>412</v>
      </c>
      <c r="B247" s="36"/>
      <c r="C247" s="37"/>
      <c r="D247" s="38"/>
      <c r="E247" s="39"/>
      <c r="F247" s="9"/>
      <c r="G247" s="11"/>
    </row>
    <row r="249" spans="1:8" x14ac:dyDescent="0.25">
      <c r="A249" t="s">
        <v>747</v>
      </c>
    </row>
    <row r="250" spans="1:8" ht="30" customHeight="1" x14ac:dyDescent="0.25">
      <c r="A250" s="2" t="s">
        <v>31</v>
      </c>
      <c r="B250" s="38" t="s">
        <v>27</v>
      </c>
      <c r="C250" s="39"/>
      <c r="D250" s="2" t="s">
        <v>29</v>
      </c>
      <c r="E250" s="2" t="s">
        <v>32</v>
      </c>
      <c r="F250" s="2" t="s">
        <v>28</v>
      </c>
      <c r="G250" s="2" t="s">
        <v>3</v>
      </c>
    </row>
    <row r="251" spans="1:8" ht="45" customHeight="1" x14ac:dyDescent="0.25">
      <c r="A251" s="19" t="s">
        <v>417</v>
      </c>
      <c r="B251" s="36" t="s">
        <v>264</v>
      </c>
      <c r="C251" s="37"/>
      <c r="D251" s="3" t="s">
        <v>189</v>
      </c>
      <c r="E251" s="13">
        <v>1192</v>
      </c>
      <c r="F251" s="9">
        <v>1200165.8400000001</v>
      </c>
      <c r="G251" s="11">
        <f>F251/$F$259</f>
        <v>2.3299415653931386E-4</v>
      </c>
    </row>
    <row r="252" spans="1:8" ht="45" x14ac:dyDescent="0.25">
      <c r="A252" s="19" t="s">
        <v>417</v>
      </c>
      <c r="B252" s="36" t="s">
        <v>264</v>
      </c>
      <c r="C252" s="37"/>
      <c r="D252" s="3" t="s">
        <v>188</v>
      </c>
      <c r="E252" s="13">
        <v>1709</v>
      </c>
      <c r="F252" s="9">
        <v>1750269.23</v>
      </c>
      <c r="G252" s="11">
        <f>F252/$F$259</f>
        <v>3.3978846036858065E-4</v>
      </c>
    </row>
    <row r="253" spans="1:8" x14ac:dyDescent="0.25">
      <c r="A253" s="3" t="s">
        <v>412</v>
      </c>
      <c r="B253" s="44"/>
      <c r="C253" s="44"/>
      <c r="D253" s="7"/>
      <c r="E253" s="10"/>
      <c r="F253" s="9">
        <f>SUM(F251:F252)</f>
        <v>2950435.0700000003</v>
      </c>
      <c r="G253" s="11">
        <f>F253/$F$259</f>
        <v>5.7278261690789454E-4</v>
      </c>
    </row>
    <row r="255" spans="1:8" x14ac:dyDescent="0.25">
      <c r="A255" t="s">
        <v>748</v>
      </c>
    </row>
    <row r="256" spans="1:8" ht="30" x14ac:dyDescent="0.25">
      <c r="A256" s="45" t="s">
        <v>34</v>
      </c>
      <c r="B256" s="46"/>
      <c r="C256" s="46"/>
      <c r="D256" s="46"/>
      <c r="E256" s="47"/>
      <c r="F256" s="2" t="s">
        <v>28</v>
      </c>
      <c r="G256" s="2" t="s">
        <v>3</v>
      </c>
    </row>
    <row r="257" spans="1:7" x14ac:dyDescent="0.25">
      <c r="A257" s="38" t="s">
        <v>412</v>
      </c>
      <c r="B257" s="40"/>
      <c r="C257" s="40"/>
      <c r="D257" s="40"/>
      <c r="E257" s="39"/>
      <c r="F257" s="9"/>
      <c r="G257" s="11"/>
    </row>
    <row r="259" spans="1:7" x14ac:dyDescent="0.25">
      <c r="A259" s="49" t="s">
        <v>35</v>
      </c>
      <c r="B259" s="50"/>
      <c r="C259" s="50"/>
      <c r="D259" s="50"/>
      <c r="E259" s="51"/>
      <c r="F259" s="9">
        <f>F197+F215+F219+F223+F233+F243+F247+F253+F257+F211</f>
        <v>5151055536.4399977</v>
      </c>
      <c r="G259" s="11">
        <f>F259/$F$259</f>
        <v>1</v>
      </c>
    </row>
  </sheetData>
  <mergeCells count="31">
    <mergeCell ref="D223:E223"/>
    <mergeCell ref="D236:E236"/>
    <mergeCell ref="D237:E237"/>
    <mergeCell ref="D238:E238"/>
    <mergeCell ref="D239:E239"/>
    <mergeCell ref="D240:E240"/>
    <mergeCell ref="A259:E259"/>
    <mergeCell ref="A1:G1"/>
    <mergeCell ref="B250:C250"/>
    <mergeCell ref="B251:C251"/>
    <mergeCell ref="B252:C252"/>
    <mergeCell ref="D233:E233"/>
    <mergeCell ref="B246:C246"/>
    <mergeCell ref="D246:E246"/>
    <mergeCell ref="B233:C233"/>
    <mergeCell ref="D227:E227"/>
    <mergeCell ref="D222:E222"/>
    <mergeCell ref="D226:E226"/>
    <mergeCell ref="D228:E228"/>
    <mergeCell ref="D229:E229"/>
    <mergeCell ref="D230:E230"/>
    <mergeCell ref="D231:E231"/>
    <mergeCell ref="D232:E232"/>
    <mergeCell ref="B247:C247"/>
    <mergeCell ref="D247:E247"/>
    <mergeCell ref="A257:E257"/>
    <mergeCell ref="B243:E243"/>
    <mergeCell ref="B253:C253"/>
    <mergeCell ref="A256:E256"/>
    <mergeCell ref="D241:E241"/>
    <mergeCell ref="D242:E2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topLeftCell="A181" workbookViewId="0">
      <selection activeCell="C154" sqref="C154"/>
    </sheetView>
  </sheetViews>
  <sheetFormatPr defaultRowHeight="15" x14ac:dyDescent="0.25"/>
  <cols>
    <col min="1" max="1" width="61.7109375" customWidth="1"/>
    <col min="2" max="2" width="62.5703125" customWidth="1"/>
    <col min="3" max="3" width="35.5703125" customWidth="1"/>
    <col min="4" max="4" width="28.5703125" customWidth="1"/>
    <col min="5" max="6" width="25.85546875" customWidth="1"/>
    <col min="7" max="7" width="27.28515625" customWidth="1"/>
    <col min="8" max="11" width="41.7109375" customWidth="1"/>
    <col min="12" max="12" width="36.5703125" customWidth="1"/>
    <col min="13" max="13" width="9.140625" customWidth="1"/>
  </cols>
  <sheetData>
    <row r="1" spans="1:7" ht="33.75" customHeight="1" x14ac:dyDescent="0.25">
      <c r="A1" s="52" t="s">
        <v>36</v>
      </c>
      <c r="B1" s="53"/>
      <c r="C1" s="53"/>
      <c r="D1" s="53"/>
      <c r="E1" s="53"/>
      <c r="F1" s="53"/>
      <c r="G1" s="53"/>
    </row>
    <row r="2" spans="1:7" ht="18.75" x14ac:dyDescent="0.3">
      <c r="A2" s="1"/>
      <c r="B2" s="1"/>
      <c r="C2" s="1"/>
    </row>
    <row r="3" spans="1:7" x14ac:dyDescent="0.25">
      <c r="A3" t="s">
        <v>739</v>
      </c>
    </row>
    <row r="4" spans="1:7" ht="45" x14ac:dyDescent="0.25">
      <c r="A4" s="16" t="s">
        <v>1</v>
      </c>
      <c r="B4" s="16" t="s">
        <v>27</v>
      </c>
      <c r="C4" s="16" t="s">
        <v>2</v>
      </c>
      <c r="D4" s="16" t="s">
        <v>29</v>
      </c>
      <c r="E4" s="16" t="s">
        <v>13</v>
      </c>
      <c r="F4" s="16" t="s">
        <v>8</v>
      </c>
      <c r="G4" s="19" t="s">
        <v>737</v>
      </c>
    </row>
    <row r="5" spans="1:7" x14ac:dyDescent="0.25">
      <c r="A5" s="16" t="s">
        <v>37</v>
      </c>
      <c r="B5" s="16" t="s">
        <v>264</v>
      </c>
      <c r="C5" s="16" t="s">
        <v>265</v>
      </c>
      <c r="D5" s="16" t="s">
        <v>181</v>
      </c>
      <c r="E5" s="8">
        <v>50350</v>
      </c>
      <c r="F5" s="9">
        <v>51799576.5</v>
      </c>
      <c r="G5" s="11">
        <f t="shared" ref="G5:G36" si="0">F5/$F$215</f>
        <v>3.2534698365038847E-2</v>
      </c>
    </row>
    <row r="6" spans="1:7" x14ac:dyDescent="0.25">
      <c r="A6" s="16" t="s">
        <v>38</v>
      </c>
      <c r="B6" s="16" t="s">
        <v>264</v>
      </c>
      <c r="C6" s="16" t="s">
        <v>265</v>
      </c>
      <c r="D6" s="16" t="s">
        <v>182</v>
      </c>
      <c r="E6" s="8">
        <v>33250</v>
      </c>
      <c r="F6" s="9">
        <v>34148415</v>
      </c>
      <c r="G6" s="11">
        <f t="shared" si="0"/>
        <v>2.1448213609799843E-2</v>
      </c>
    </row>
    <row r="7" spans="1:7" x14ac:dyDescent="0.25">
      <c r="A7" s="16" t="s">
        <v>40</v>
      </c>
      <c r="B7" s="16" t="s">
        <v>264</v>
      </c>
      <c r="C7" s="16" t="s">
        <v>265</v>
      </c>
      <c r="D7" s="16" t="s">
        <v>184</v>
      </c>
      <c r="E7" s="8">
        <v>38600</v>
      </c>
      <c r="F7" s="9">
        <v>40476346</v>
      </c>
      <c r="G7" s="11">
        <f t="shared" si="0"/>
        <v>2.5422711863849829E-2</v>
      </c>
    </row>
    <row r="8" spans="1:7" x14ac:dyDescent="0.25">
      <c r="A8" s="16" t="s">
        <v>42</v>
      </c>
      <c r="B8" s="16" t="s">
        <v>264</v>
      </c>
      <c r="C8" s="16" t="s">
        <v>265</v>
      </c>
      <c r="D8" s="16" t="s">
        <v>186</v>
      </c>
      <c r="E8" s="8">
        <v>13000</v>
      </c>
      <c r="F8" s="9">
        <v>14878240</v>
      </c>
      <c r="G8" s="11">
        <f t="shared" si="0"/>
        <v>9.3448457170814056E-3</v>
      </c>
    </row>
    <row r="9" spans="1:7" x14ac:dyDescent="0.25">
      <c r="A9" s="16" t="s">
        <v>45</v>
      </c>
      <c r="B9" s="16" t="s">
        <v>264</v>
      </c>
      <c r="C9" s="16" t="s">
        <v>265</v>
      </c>
      <c r="D9" s="16" t="s">
        <v>190</v>
      </c>
      <c r="E9" s="8">
        <v>40000</v>
      </c>
      <c r="F9" s="9">
        <v>45540400</v>
      </c>
      <c r="G9" s="11">
        <f t="shared" si="0"/>
        <v>2.8603383995296085E-2</v>
      </c>
    </row>
    <row r="10" spans="1:7" x14ac:dyDescent="0.25">
      <c r="A10" s="16" t="s">
        <v>46</v>
      </c>
      <c r="B10" s="16" t="s">
        <v>264</v>
      </c>
      <c r="C10" s="16" t="s">
        <v>265</v>
      </c>
      <c r="D10" s="16" t="s">
        <v>191</v>
      </c>
      <c r="E10" s="8">
        <v>73600</v>
      </c>
      <c r="F10" s="9">
        <v>81679808</v>
      </c>
      <c r="G10" s="11">
        <f t="shared" si="0"/>
        <v>5.1302116645573097E-2</v>
      </c>
    </row>
    <row r="11" spans="1:7" x14ac:dyDescent="0.25">
      <c r="A11" s="16" t="s">
        <v>47</v>
      </c>
      <c r="B11" s="16" t="s">
        <v>264</v>
      </c>
      <c r="C11" s="16" t="s">
        <v>265</v>
      </c>
      <c r="D11" s="16" t="s">
        <v>192</v>
      </c>
      <c r="E11" s="8">
        <v>10000</v>
      </c>
      <c r="F11" s="9">
        <v>11439300</v>
      </c>
      <c r="G11" s="11">
        <f t="shared" si="0"/>
        <v>7.1848883746605322E-3</v>
      </c>
    </row>
    <row r="12" spans="1:7" x14ac:dyDescent="0.25">
      <c r="A12" s="16" t="s">
        <v>50</v>
      </c>
      <c r="B12" s="16" t="s">
        <v>264</v>
      </c>
      <c r="C12" s="16" t="s">
        <v>265</v>
      </c>
      <c r="D12" s="16" t="s">
        <v>195</v>
      </c>
      <c r="E12" s="8">
        <v>22100</v>
      </c>
      <c r="F12" s="9">
        <v>22803443</v>
      </c>
      <c r="G12" s="11">
        <f t="shared" si="0"/>
        <v>1.432257153085714E-2</v>
      </c>
    </row>
    <row r="13" spans="1:7" x14ac:dyDescent="0.25">
      <c r="A13" s="16" t="s">
        <v>52</v>
      </c>
      <c r="B13" s="16" t="s">
        <v>264</v>
      </c>
      <c r="C13" s="16" t="s">
        <v>265</v>
      </c>
      <c r="D13" s="16" t="s">
        <v>197</v>
      </c>
      <c r="E13" s="8">
        <v>14500</v>
      </c>
      <c r="F13" s="9">
        <v>15335780</v>
      </c>
      <c r="G13" s="11">
        <f t="shared" si="0"/>
        <v>9.6322211532481449E-3</v>
      </c>
    </row>
    <row r="14" spans="1:7" x14ac:dyDescent="0.25">
      <c r="A14" s="16" t="s">
        <v>54</v>
      </c>
      <c r="B14" s="16" t="s">
        <v>264</v>
      </c>
      <c r="C14" s="16" t="s">
        <v>265</v>
      </c>
      <c r="D14" s="16" t="s">
        <v>199</v>
      </c>
      <c r="E14" s="8">
        <v>16200</v>
      </c>
      <c r="F14" s="9">
        <v>16349688</v>
      </c>
      <c r="G14" s="11">
        <f t="shared" si="0"/>
        <v>1.0269044717817245E-2</v>
      </c>
    </row>
    <row r="15" spans="1:7" x14ac:dyDescent="0.25">
      <c r="A15" s="16" t="s">
        <v>55</v>
      </c>
      <c r="B15" s="16" t="s">
        <v>264</v>
      </c>
      <c r="C15" s="16" t="s">
        <v>265</v>
      </c>
      <c r="D15" s="16" t="s">
        <v>135</v>
      </c>
      <c r="E15" s="8">
        <v>9000</v>
      </c>
      <c r="F15" s="9">
        <v>11727399.439999999</v>
      </c>
      <c r="G15" s="11">
        <f t="shared" si="0"/>
        <v>7.3658402088813508E-3</v>
      </c>
    </row>
    <row r="16" spans="1:7" x14ac:dyDescent="0.25">
      <c r="A16" s="16" t="s">
        <v>56</v>
      </c>
      <c r="B16" s="16" t="s">
        <v>264</v>
      </c>
      <c r="C16" s="16" t="s">
        <v>265</v>
      </c>
      <c r="D16" s="16" t="s">
        <v>136</v>
      </c>
      <c r="E16" s="8">
        <v>19949</v>
      </c>
      <c r="F16" s="9">
        <v>22565901.579999998</v>
      </c>
      <c r="G16" s="11">
        <f t="shared" si="0"/>
        <v>1.417337458811953E-2</v>
      </c>
    </row>
    <row r="17" spans="1:7" x14ac:dyDescent="0.25">
      <c r="A17" s="16" t="s">
        <v>57</v>
      </c>
      <c r="B17" s="16" t="s">
        <v>264</v>
      </c>
      <c r="C17" s="16" t="s">
        <v>265</v>
      </c>
      <c r="D17" s="16" t="s">
        <v>137</v>
      </c>
      <c r="E17" s="8">
        <v>25000</v>
      </c>
      <c r="F17" s="9">
        <v>25657630</v>
      </c>
      <c r="G17" s="11">
        <f t="shared" si="0"/>
        <v>1.6115252463729537E-2</v>
      </c>
    </row>
    <row r="18" spans="1:7" ht="14.25" customHeight="1" x14ac:dyDescent="0.25">
      <c r="A18" s="16" t="s">
        <v>585</v>
      </c>
      <c r="B18" s="16" t="s">
        <v>663</v>
      </c>
      <c r="C18" s="16" t="s">
        <v>664</v>
      </c>
      <c r="D18" s="16" t="s">
        <v>623</v>
      </c>
      <c r="E18" s="8">
        <v>3000</v>
      </c>
      <c r="F18" s="9">
        <v>3036510</v>
      </c>
      <c r="G18" s="11">
        <f t="shared" si="0"/>
        <v>1.9071958422753536E-3</v>
      </c>
    </row>
    <row r="19" spans="1:7" ht="14.25" customHeight="1" x14ac:dyDescent="0.25">
      <c r="A19" s="16" t="s">
        <v>586</v>
      </c>
      <c r="B19" s="16" t="s">
        <v>266</v>
      </c>
      <c r="C19" s="16" t="s">
        <v>267</v>
      </c>
      <c r="D19" s="16" t="s">
        <v>624</v>
      </c>
      <c r="E19" s="8">
        <v>220</v>
      </c>
      <c r="F19" s="9">
        <v>215914.6</v>
      </c>
      <c r="G19" s="11">
        <f t="shared" si="0"/>
        <v>1.3561339412896585E-4</v>
      </c>
    </row>
    <row r="20" spans="1:7" ht="14.25" customHeight="1" x14ac:dyDescent="0.25">
      <c r="A20" s="16" t="s">
        <v>587</v>
      </c>
      <c r="B20" s="16" t="s">
        <v>665</v>
      </c>
      <c r="C20" s="16" t="s">
        <v>666</v>
      </c>
      <c r="D20" s="16" t="s">
        <v>625</v>
      </c>
      <c r="E20" s="8">
        <v>138</v>
      </c>
      <c r="F20" s="9">
        <v>126030.57</v>
      </c>
      <c r="G20" s="11">
        <f t="shared" si="0"/>
        <v>7.9158303151839748E-5</v>
      </c>
    </row>
    <row r="21" spans="1:7" ht="14.25" customHeight="1" x14ac:dyDescent="0.25">
      <c r="A21" s="16" t="s">
        <v>588</v>
      </c>
      <c r="B21" s="16" t="s">
        <v>667</v>
      </c>
      <c r="C21" s="16" t="s">
        <v>668</v>
      </c>
      <c r="D21" s="16" t="s">
        <v>626</v>
      </c>
      <c r="E21" s="8">
        <v>142</v>
      </c>
      <c r="F21" s="9">
        <v>124768.3</v>
      </c>
      <c r="G21" s="11">
        <f t="shared" si="0"/>
        <v>7.8365486366836927E-5</v>
      </c>
    </row>
    <row r="22" spans="1:7" ht="14.25" customHeight="1" x14ac:dyDescent="0.25">
      <c r="A22" s="16" t="s">
        <v>589</v>
      </c>
      <c r="B22" s="16" t="s">
        <v>669</v>
      </c>
      <c r="C22" s="16" t="s">
        <v>670</v>
      </c>
      <c r="D22" s="16" t="s">
        <v>627</v>
      </c>
      <c r="E22" s="8">
        <v>477</v>
      </c>
      <c r="F22" s="9">
        <v>249671.34</v>
      </c>
      <c r="G22" s="11">
        <f t="shared" si="0"/>
        <v>1.5681560132629768E-4</v>
      </c>
    </row>
    <row r="23" spans="1:7" ht="14.25" customHeight="1" x14ac:dyDescent="0.25">
      <c r="A23" s="16" t="s">
        <v>590</v>
      </c>
      <c r="B23" s="16" t="s">
        <v>671</v>
      </c>
      <c r="C23" s="16" t="s">
        <v>672</v>
      </c>
      <c r="D23" s="16" t="s">
        <v>628</v>
      </c>
      <c r="E23" s="8">
        <v>4625</v>
      </c>
      <c r="F23" s="9">
        <v>1971637.5</v>
      </c>
      <c r="G23" s="11">
        <f t="shared" si="0"/>
        <v>1.2383620809660342E-3</v>
      </c>
    </row>
    <row r="24" spans="1:7" ht="14.25" customHeight="1" x14ac:dyDescent="0.25">
      <c r="A24" s="16" t="s">
        <v>591</v>
      </c>
      <c r="B24" s="16" t="s">
        <v>673</v>
      </c>
      <c r="C24" s="16" t="s">
        <v>674</v>
      </c>
      <c r="D24" s="16" t="s">
        <v>629</v>
      </c>
      <c r="E24" s="8">
        <v>14717</v>
      </c>
      <c r="F24" s="9">
        <v>4730485.3099999996</v>
      </c>
      <c r="G24" s="11">
        <f t="shared" si="0"/>
        <v>2.9711616016995291E-3</v>
      </c>
    </row>
    <row r="25" spans="1:7" x14ac:dyDescent="0.25">
      <c r="A25" s="16" t="s">
        <v>418</v>
      </c>
      <c r="B25" s="16" t="s">
        <v>270</v>
      </c>
      <c r="C25" s="16" t="s">
        <v>271</v>
      </c>
      <c r="D25" s="16" t="s">
        <v>66</v>
      </c>
      <c r="E25" s="8">
        <v>7500</v>
      </c>
      <c r="F25" s="9">
        <v>7562325</v>
      </c>
      <c r="G25" s="11">
        <f t="shared" si="0"/>
        <v>4.7498064547572584E-3</v>
      </c>
    </row>
    <row r="26" spans="1:7" x14ac:dyDescent="0.25">
      <c r="A26" s="16" t="s">
        <v>592</v>
      </c>
      <c r="B26" s="16" t="s">
        <v>270</v>
      </c>
      <c r="C26" s="16" t="s">
        <v>271</v>
      </c>
      <c r="D26" s="16" t="s">
        <v>630</v>
      </c>
      <c r="E26" s="8">
        <v>2500</v>
      </c>
      <c r="F26" s="9">
        <v>2588400</v>
      </c>
      <c r="G26" s="11">
        <f t="shared" si="0"/>
        <v>1.6257432770336753E-3</v>
      </c>
    </row>
    <row r="27" spans="1:7" x14ac:dyDescent="0.25">
      <c r="A27" s="16" t="s">
        <v>593</v>
      </c>
      <c r="B27" s="16" t="s">
        <v>675</v>
      </c>
      <c r="C27" s="16" t="s">
        <v>676</v>
      </c>
      <c r="D27" s="16" t="s">
        <v>631</v>
      </c>
      <c r="E27" s="8">
        <v>14650</v>
      </c>
      <c r="F27" s="9">
        <v>15301339</v>
      </c>
      <c r="G27" s="11">
        <f t="shared" si="0"/>
        <v>9.6105891704771976E-3</v>
      </c>
    </row>
    <row r="28" spans="1:7" x14ac:dyDescent="0.25">
      <c r="A28" s="16" t="s">
        <v>594</v>
      </c>
      <c r="B28" s="16" t="s">
        <v>677</v>
      </c>
      <c r="C28" s="16" t="s">
        <v>678</v>
      </c>
      <c r="D28" s="16" t="s">
        <v>632</v>
      </c>
      <c r="E28" s="8">
        <v>15000</v>
      </c>
      <c r="F28" s="9">
        <v>15986400</v>
      </c>
      <c r="G28" s="11">
        <f t="shared" si="0"/>
        <v>1.0040867842671591E-2</v>
      </c>
    </row>
    <row r="29" spans="1:7" x14ac:dyDescent="0.25">
      <c r="A29" s="16" t="s">
        <v>595</v>
      </c>
      <c r="B29" s="16" t="s">
        <v>272</v>
      </c>
      <c r="C29" s="16" t="s">
        <v>273</v>
      </c>
      <c r="D29" s="16" t="s">
        <v>633</v>
      </c>
      <c r="E29" s="8">
        <v>5000</v>
      </c>
      <c r="F29" s="9">
        <v>5026589.5</v>
      </c>
      <c r="G29" s="11">
        <f t="shared" si="0"/>
        <v>3.1571411242594127E-3</v>
      </c>
    </row>
    <row r="30" spans="1:7" x14ac:dyDescent="0.25">
      <c r="A30" s="16" t="s">
        <v>431</v>
      </c>
      <c r="B30" s="16" t="s">
        <v>278</v>
      </c>
      <c r="C30" s="16" t="s">
        <v>279</v>
      </c>
      <c r="D30" s="16" t="s">
        <v>157</v>
      </c>
      <c r="E30" s="8">
        <v>9996</v>
      </c>
      <c r="F30" s="9">
        <v>10441221.84</v>
      </c>
      <c r="G30" s="11">
        <f t="shared" si="0"/>
        <v>6.5580073444588089E-3</v>
      </c>
    </row>
    <row r="31" spans="1:7" x14ac:dyDescent="0.25">
      <c r="A31" s="16" t="s">
        <v>432</v>
      </c>
      <c r="B31" s="16" t="s">
        <v>278</v>
      </c>
      <c r="C31" s="16" t="s">
        <v>279</v>
      </c>
      <c r="D31" s="16" t="s">
        <v>158</v>
      </c>
      <c r="E31" s="8">
        <v>47799</v>
      </c>
      <c r="F31" s="9">
        <v>51419296.259999998</v>
      </c>
      <c r="G31" s="11">
        <f t="shared" si="0"/>
        <v>3.2295848865900867E-2</v>
      </c>
    </row>
    <row r="32" spans="1:7" x14ac:dyDescent="0.25">
      <c r="A32" s="16" t="s">
        <v>433</v>
      </c>
      <c r="B32" s="16" t="s">
        <v>280</v>
      </c>
      <c r="C32" s="16" t="s">
        <v>281</v>
      </c>
      <c r="D32" s="16" t="s">
        <v>160</v>
      </c>
      <c r="E32" s="8">
        <v>23500</v>
      </c>
      <c r="F32" s="9">
        <v>24295240</v>
      </c>
      <c r="G32" s="11">
        <f t="shared" si="0"/>
        <v>1.5259551496646434E-2</v>
      </c>
    </row>
    <row r="33" spans="1:7" ht="30" x14ac:dyDescent="0.25">
      <c r="A33" s="16" t="s">
        <v>435</v>
      </c>
      <c r="B33" s="16" t="s">
        <v>282</v>
      </c>
      <c r="C33" s="16" t="s">
        <v>283</v>
      </c>
      <c r="D33" s="16" t="s">
        <v>174</v>
      </c>
      <c r="E33" s="8">
        <v>3100</v>
      </c>
      <c r="F33" s="9">
        <v>3238880</v>
      </c>
      <c r="G33" s="11">
        <f t="shared" si="0"/>
        <v>2.0343020341210133E-3</v>
      </c>
    </row>
    <row r="34" spans="1:7" ht="30" x14ac:dyDescent="0.25">
      <c r="A34" s="16" t="s">
        <v>596</v>
      </c>
      <c r="B34" s="16" t="s">
        <v>282</v>
      </c>
      <c r="C34" s="16" t="s">
        <v>283</v>
      </c>
      <c r="D34" s="16" t="s">
        <v>634</v>
      </c>
      <c r="E34" s="8">
        <v>1400</v>
      </c>
      <c r="F34" s="9">
        <v>1467074</v>
      </c>
      <c r="G34" s="11">
        <f t="shared" si="0"/>
        <v>9.2145174332054639E-4</v>
      </c>
    </row>
    <row r="35" spans="1:7" ht="30" x14ac:dyDescent="0.25">
      <c r="A35" s="16" t="s">
        <v>436</v>
      </c>
      <c r="B35" s="16" t="s">
        <v>282</v>
      </c>
      <c r="C35" s="16" t="s">
        <v>283</v>
      </c>
      <c r="D35" s="16" t="s">
        <v>175</v>
      </c>
      <c r="E35" s="8">
        <v>4500</v>
      </c>
      <c r="F35" s="9">
        <v>4850730</v>
      </c>
      <c r="G35" s="11">
        <f t="shared" si="0"/>
        <v>3.0466858623881782E-3</v>
      </c>
    </row>
    <row r="36" spans="1:7" ht="30" x14ac:dyDescent="0.25">
      <c r="A36" s="16" t="s">
        <v>438</v>
      </c>
      <c r="B36" s="16" t="s">
        <v>282</v>
      </c>
      <c r="C36" s="16" t="s">
        <v>283</v>
      </c>
      <c r="D36" s="16" t="s">
        <v>177</v>
      </c>
      <c r="E36" s="8">
        <v>4300</v>
      </c>
      <c r="F36" s="9">
        <v>4373143</v>
      </c>
      <c r="G36" s="11">
        <f t="shared" si="0"/>
        <v>2.7467191437787349E-3</v>
      </c>
    </row>
    <row r="37" spans="1:7" ht="30" x14ac:dyDescent="0.25">
      <c r="A37" s="16" t="s">
        <v>439</v>
      </c>
      <c r="B37" s="16" t="s">
        <v>282</v>
      </c>
      <c r="C37" s="16" t="s">
        <v>283</v>
      </c>
      <c r="D37" s="16" t="s">
        <v>179</v>
      </c>
      <c r="E37" s="8">
        <v>491</v>
      </c>
      <c r="F37" s="9">
        <v>515525.45</v>
      </c>
      <c r="G37" s="11">
        <f t="shared" ref="G37:G68" si="1">F37/$F$215</f>
        <v>3.2379540815842225E-4</v>
      </c>
    </row>
    <row r="38" spans="1:7" ht="30" x14ac:dyDescent="0.25">
      <c r="A38" s="16" t="s">
        <v>441</v>
      </c>
      <c r="B38" s="16" t="s">
        <v>282</v>
      </c>
      <c r="C38" s="16" t="s">
        <v>283</v>
      </c>
      <c r="D38" s="16" t="s">
        <v>178</v>
      </c>
      <c r="E38" s="8">
        <v>14400</v>
      </c>
      <c r="F38" s="9">
        <v>15030864</v>
      </c>
      <c r="G38" s="11">
        <f t="shared" si="1"/>
        <v>9.4407070375550524E-3</v>
      </c>
    </row>
    <row r="39" spans="1:7" x14ac:dyDescent="0.25">
      <c r="A39" s="16" t="s">
        <v>597</v>
      </c>
      <c r="B39" s="16" t="s">
        <v>679</v>
      </c>
      <c r="C39" s="16" t="s">
        <v>680</v>
      </c>
      <c r="D39" s="16" t="s">
        <v>635</v>
      </c>
      <c r="E39" s="8">
        <v>9901</v>
      </c>
      <c r="F39" s="9">
        <v>10117435.859999999</v>
      </c>
      <c r="G39" s="11">
        <f t="shared" si="1"/>
        <v>6.3546412185962065E-3</v>
      </c>
    </row>
    <row r="40" spans="1:7" x14ac:dyDescent="0.25">
      <c r="A40" s="16" t="s">
        <v>443</v>
      </c>
      <c r="B40" s="16" t="s">
        <v>286</v>
      </c>
      <c r="C40" s="16" t="s">
        <v>287</v>
      </c>
      <c r="D40" s="16" t="s">
        <v>220</v>
      </c>
      <c r="E40" s="8">
        <v>23000</v>
      </c>
      <c r="F40" s="9">
        <v>24368960</v>
      </c>
      <c r="G40" s="11">
        <f t="shared" si="1"/>
        <v>1.530585415248901E-2</v>
      </c>
    </row>
    <row r="41" spans="1:7" x14ac:dyDescent="0.25">
      <c r="A41" s="16" t="s">
        <v>444</v>
      </c>
      <c r="B41" s="16" t="s">
        <v>288</v>
      </c>
      <c r="C41" s="16" t="s">
        <v>289</v>
      </c>
      <c r="D41" s="16" t="s">
        <v>222</v>
      </c>
      <c r="E41" s="8">
        <v>3550</v>
      </c>
      <c r="F41" s="9">
        <v>3693491</v>
      </c>
      <c r="G41" s="11">
        <f t="shared" si="1"/>
        <v>2.3198378001987275E-3</v>
      </c>
    </row>
    <row r="42" spans="1:7" ht="30" x14ac:dyDescent="0.25">
      <c r="A42" s="16" t="s">
        <v>449</v>
      </c>
      <c r="B42" s="16" t="s">
        <v>294</v>
      </c>
      <c r="C42" s="16" t="s">
        <v>295</v>
      </c>
      <c r="D42" s="16" t="s">
        <v>238</v>
      </c>
      <c r="E42" s="8">
        <v>24500</v>
      </c>
      <c r="F42" s="9">
        <v>26099335.5</v>
      </c>
      <c r="G42" s="11">
        <f t="shared" si="1"/>
        <v>1.6392682438638284E-2</v>
      </c>
    </row>
    <row r="43" spans="1:7" x14ac:dyDescent="0.25">
      <c r="A43" s="16" t="s">
        <v>453</v>
      </c>
      <c r="B43" s="16" t="s">
        <v>298</v>
      </c>
      <c r="C43" s="16" t="s">
        <v>299</v>
      </c>
      <c r="D43" s="16" t="s">
        <v>240</v>
      </c>
      <c r="E43" s="8">
        <v>2350</v>
      </c>
      <c r="F43" s="9">
        <v>2457042.5</v>
      </c>
      <c r="G43" s="11">
        <f t="shared" si="1"/>
        <v>1.5432391924590535E-3</v>
      </c>
    </row>
    <row r="44" spans="1:7" x14ac:dyDescent="0.25">
      <c r="A44" s="16" t="s">
        <v>598</v>
      </c>
      <c r="B44" s="16" t="s">
        <v>300</v>
      </c>
      <c r="C44" s="16" t="s">
        <v>301</v>
      </c>
      <c r="D44" s="16" t="s">
        <v>636</v>
      </c>
      <c r="E44" s="8">
        <v>5000</v>
      </c>
      <c r="F44" s="9">
        <v>5237000</v>
      </c>
      <c r="G44" s="11">
        <f t="shared" si="1"/>
        <v>3.2892974585942503E-3</v>
      </c>
    </row>
    <row r="45" spans="1:7" x14ac:dyDescent="0.25">
      <c r="A45" s="16" t="s">
        <v>456</v>
      </c>
      <c r="B45" s="16" t="s">
        <v>300</v>
      </c>
      <c r="C45" s="16" t="s">
        <v>301</v>
      </c>
      <c r="D45" s="16" t="s">
        <v>75</v>
      </c>
      <c r="E45" s="8">
        <v>4400</v>
      </c>
      <c r="F45" s="9">
        <v>4456326.16</v>
      </c>
      <c r="G45" s="11">
        <f t="shared" si="1"/>
        <v>2.7989654979482673E-3</v>
      </c>
    </row>
    <row r="46" spans="1:7" x14ac:dyDescent="0.25">
      <c r="A46" s="16" t="s">
        <v>599</v>
      </c>
      <c r="B46" s="16" t="s">
        <v>681</v>
      </c>
      <c r="C46" s="16" t="s">
        <v>682</v>
      </c>
      <c r="D46" s="16" t="s">
        <v>637</v>
      </c>
      <c r="E46" s="8">
        <v>2100</v>
      </c>
      <c r="F46" s="9">
        <v>2217138</v>
      </c>
      <c r="G46" s="11">
        <f t="shared" si="1"/>
        <v>1.3925580272584951E-3</v>
      </c>
    </row>
    <row r="47" spans="1:7" x14ac:dyDescent="0.25">
      <c r="A47" s="16" t="s">
        <v>600</v>
      </c>
      <c r="B47" s="16" t="s">
        <v>683</v>
      </c>
      <c r="C47" s="16" t="s">
        <v>684</v>
      </c>
      <c r="D47" s="16" t="s">
        <v>638</v>
      </c>
      <c r="E47" s="8">
        <v>8000</v>
      </c>
      <c r="F47" s="9">
        <v>8060720</v>
      </c>
      <c r="G47" s="11">
        <f t="shared" si="1"/>
        <v>5.0628424308649693E-3</v>
      </c>
    </row>
    <row r="48" spans="1:7" ht="30" x14ac:dyDescent="0.25">
      <c r="A48" s="16" t="s">
        <v>601</v>
      </c>
      <c r="B48" s="16" t="s">
        <v>302</v>
      </c>
      <c r="C48" s="16" t="s">
        <v>303</v>
      </c>
      <c r="D48" s="16" t="s">
        <v>639</v>
      </c>
      <c r="E48" s="8">
        <v>1002</v>
      </c>
      <c r="F48" s="9">
        <v>1110496.56</v>
      </c>
      <c r="G48" s="11">
        <f t="shared" si="1"/>
        <v>6.9748969115632187E-4</v>
      </c>
    </row>
    <row r="49" spans="1:7" ht="30" x14ac:dyDescent="0.25">
      <c r="A49" s="16" t="s">
        <v>458</v>
      </c>
      <c r="B49" s="16" t="s">
        <v>302</v>
      </c>
      <c r="C49" s="16" t="s">
        <v>303</v>
      </c>
      <c r="D49" s="16" t="s">
        <v>149</v>
      </c>
      <c r="E49" s="8">
        <v>4737</v>
      </c>
      <c r="F49" s="9">
        <v>5266786.08</v>
      </c>
      <c r="G49" s="11">
        <f t="shared" si="1"/>
        <v>3.3080057414366193E-3</v>
      </c>
    </row>
    <row r="50" spans="1:7" ht="30" x14ac:dyDescent="0.25">
      <c r="A50" s="16" t="s">
        <v>460</v>
      </c>
      <c r="B50" s="16" t="s">
        <v>302</v>
      </c>
      <c r="C50" s="16" t="s">
        <v>303</v>
      </c>
      <c r="D50" s="16" t="s">
        <v>151</v>
      </c>
      <c r="E50" s="8">
        <v>630</v>
      </c>
      <c r="F50" s="9">
        <v>664650</v>
      </c>
      <c r="G50" s="11">
        <f t="shared" si="1"/>
        <v>4.1745876567780572E-4</v>
      </c>
    </row>
    <row r="51" spans="1:7" ht="30" x14ac:dyDescent="0.25">
      <c r="A51" s="16" t="s">
        <v>461</v>
      </c>
      <c r="B51" s="16" t="s">
        <v>302</v>
      </c>
      <c r="C51" s="16" t="s">
        <v>303</v>
      </c>
      <c r="D51" s="16" t="s">
        <v>156</v>
      </c>
      <c r="E51" s="8">
        <v>4700</v>
      </c>
      <c r="F51" s="9">
        <v>4861022</v>
      </c>
      <c r="G51" s="11">
        <f t="shared" si="1"/>
        <v>3.0531501452684246E-3</v>
      </c>
    </row>
    <row r="52" spans="1:7" ht="30" x14ac:dyDescent="0.25">
      <c r="A52" s="16" t="s">
        <v>462</v>
      </c>
      <c r="B52" s="16" t="s">
        <v>302</v>
      </c>
      <c r="C52" s="16" t="s">
        <v>303</v>
      </c>
      <c r="D52" s="16" t="s">
        <v>152</v>
      </c>
      <c r="E52" s="8">
        <v>2000</v>
      </c>
      <c r="F52" s="9">
        <v>2107800</v>
      </c>
      <c r="G52" s="11">
        <f t="shared" si="1"/>
        <v>1.3238841289335422E-3</v>
      </c>
    </row>
    <row r="53" spans="1:7" ht="30" x14ac:dyDescent="0.25">
      <c r="A53" s="16" t="s">
        <v>463</v>
      </c>
      <c r="B53" s="16" t="s">
        <v>302</v>
      </c>
      <c r="C53" s="16" t="s">
        <v>303</v>
      </c>
      <c r="D53" s="16" t="s">
        <v>153</v>
      </c>
      <c r="E53" s="8">
        <v>5036</v>
      </c>
      <c r="F53" s="9">
        <v>5370239.3200000003</v>
      </c>
      <c r="G53" s="11">
        <f t="shared" si="1"/>
        <v>3.3729834919455637E-3</v>
      </c>
    </row>
    <row r="54" spans="1:7" ht="30" x14ac:dyDescent="0.25">
      <c r="A54" s="16" t="s">
        <v>464</v>
      </c>
      <c r="B54" s="16" t="s">
        <v>302</v>
      </c>
      <c r="C54" s="16" t="s">
        <v>303</v>
      </c>
      <c r="D54" s="16" t="s">
        <v>154</v>
      </c>
      <c r="E54" s="8">
        <v>5200</v>
      </c>
      <c r="F54" s="9">
        <v>5599308</v>
      </c>
      <c r="G54" s="11">
        <f t="shared" si="1"/>
        <v>3.5168588073871405E-3</v>
      </c>
    </row>
    <row r="55" spans="1:7" ht="30" x14ac:dyDescent="0.25">
      <c r="A55" s="16" t="s">
        <v>467</v>
      </c>
      <c r="B55" s="16" t="s">
        <v>308</v>
      </c>
      <c r="C55" s="16" t="s">
        <v>309</v>
      </c>
      <c r="D55" s="16" t="s">
        <v>79</v>
      </c>
      <c r="E55" s="8">
        <v>2500</v>
      </c>
      <c r="F55" s="9">
        <v>2516625</v>
      </c>
      <c r="G55" s="11">
        <f t="shared" si="1"/>
        <v>1.5806622525749007E-3</v>
      </c>
    </row>
    <row r="56" spans="1:7" x14ac:dyDescent="0.25">
      <c r="A56" s="16" t="s">
        <v>602</v>
      </c>
      <c r="B56" s="16" t="s">
        <v>310</v>
      </c>
      <c r="C56" s="16" t="s">
        <v>311</v>
      </c>
      <c r="D56" s="16" t="s">
        <v>640</v>
      </c>
      <c r="E56" s="8">
        <v>20000</v>
      </c>
      <c r="F56" s="9">
        <v>21451400</v>
      </c>
      <c r="G56" s="11">
        <f t="shared" si="1"/>
        <v>1.3473369391500612E-2</v>
      </c>
    </row>
    <row r="57" spans="1:7" x14ac:dyDescent="0.25">
      <c r="A57" s="16" t="s">
        <v>468</v>
      </c>
      <c r="B57" s="16" t="s">
        <v>310</v>
      </c>
      <c r="C57" s="16" t="s">
        <v>311</v>
      </c>
      <c r="D57" s="16" t="s">
        <v>88</v>
      </c>
      <c r="E57" s="8">
        <v>1760</v>
      </c>
      <c r="F57" s="9">
        <v>1875354.1</v>
      </c>
      <c r="G57" s="11">
        <f t="shared" si="1"/>
        <v>1.177887621748006E-3</v>
      </c>
    </row>
    <row r="58" spans="1:7" x14ac:dyDescent="0.25">
      <c r="A58" s="16" t="s">
        <v>603</v>
      </c>
      <c r="B58" s="16" t="s">
        <v>310</v>
      </c>
      <c r="C58" s="16" t="s">
        <v>311</v>
      </c>
      <c r="D58" s="16" t="s">
        <v>641</v>
      </c>
      <c r="E58" s="8">
        <v>3000</v>
      </c>
      <c r="F58" s="9">
        <v>2984340</v>
      </c>
      <c r="G58" s="11">
        <f t="shared" si="1"/>
        <v>1.8744284853124242E-3</v>
      </c>
    </row>
    <row r="59" spans="1:7" x14ac:dyDescent="0.25">
      <c r="A59" s="16" t="s">
        <v>604</v>
      </c>
      <c r="B59" s="16" t="s">
        <v>310</v>
      </c>
      <c r="C59" s="16" t="s">
        <v>311</v>
      </c>
      <c r="D59" s="16" t="s">
        <v>642</v>
      </c>
      <c r="E59" s="8">
        <v>5500</v>
      </c>
      <c r="F59" s="9">
        <v>5900235</v>
      </c>
      <c r="G59" s="11">
        <f t="shared" si="1"/>
        <v>3.7058674795892393E-3</v>
      </c>
    </row>
    <row r="60" spans="1:7" x14ac:dyDescent="0.25">
      <c r="A60" s="16" t="s">
        <v>469</v>
      </c>
      <c r="B60" s="16" t="s">
        <v>310</v>
      </c>
      <c r="C60" s="16" t="s">
        <v>311</v>
      </c>
      <c r="D60" s="16" t="s">
        <v>87</v>
      </c>
      <c r="E60" s="8">
        <v>3800</v>
      </c>
      <c r="F60" s="9">
        <v>3764470</v>
      </c>
      <c r="G60" s="11">
        <f t="shared" si="1"/>
        <v>2.3644188665179105E-3</v>
      </c>
    </row>
    <row r="61" spans="1:7" x14ac:dyDescent="0.25">
      <c r="A61" s="16" t="s">
        <v>470</v>
      </c>
      <c r="B61" s="16" t="s">
        <v>312</v>
      </c>
      <c r="C61" s="16" t="s">
        <v>313</v>
      </c>
      <c r="D61" s="16" t="s">
        <v>94</v>
      </c>
      <c r="E61" s="8">
        <v>5000</v>
      </c>
      <c r="F61" s="9">
        <v>5214800</v>
      </c>
      <c r="G61" s="11">
        <f t="shared" si="1"/>
        <v>3.2753539024398121E-3</v>
      </c>
    </row>
    <row r="62" spans="1:7" x14ac:dyDescent="0.25">
      <c r="A62" s="16" t="s">
        <v>473</v>
      </c>
      <c r="B62" s="16" t="s">
        <v>318</v>
      </c>
      <c r="C62" s="16" t="s">
        <v>319</v>
      </c>
      <c r="D62" s="16" t="s">
        <v>115</v>
      </c>
      <c r="E62" s="8">
        <v>10000</v>
      </c>
      <c r="F62" s="9">
        <v>10579300</v>
      </c>
      <c r="G62" s="11">
        <f t="shared" si="1"/>
        <v>6.6447325957048218E-3</v>
      </c>
    </row>
    <row r="63" spans="1:7" x14ac:dyDescent="0.25">
      <c r="A63" s="16" t="s">
        <v>475</v>
      </c>
      <c r="B63" s="16" t="s">
        <v>320</v>
      </c>
      <c r="C63" s="16" t="s">
        <v>321</v>
      </c>
      <c r="D63" s="16" t="s">
        <v>118</v>
      </c>
      <c r="E63" s="8">
        <v>5500</v>
      </c>
      <c r="F63" s="9">
        <v>5753055</v>
      </c>
      <c r="G63" s="11">
        <f t="shared" si="1"/>
        <v>3.6134254708140049E-3</v>
      </c>
    </row>
    <row r="64" spans="1:7" x14ac:dyDescent="0.25">
      <c r="A64" s="16" t="s">
        <v>480</v>
      </c>
      <c r="B64" s="16" t="s">
        <v>328</v>
      </c>
      <c r="C64" s="16" t="s">
        <v>329</v>
      </c>
      <c r="D64" s="16" t="s">
        <v>146</v>
      </c>
      <c r="E64" s="8">
        <v>15000</v>
      </c>
      <c r="F64" s="9">
        <v>16132200</v>
      </c>
      <c r="G64" s="11">
        <f t="shared" si="1"/>
        <v>1.0132443089848037E-2</v>
      </c>
    </row>
    <row r="65" spans="1:7" x14ac:dyDescent="0.25">
      <c r="A65" s="16" t="s">
        <v>605</v>
      </c>
      <c r="B65" s="16" t="s">
        <v>328</v>
      </c>
      <c r="C65" s="16" t="s">
        <v>329</v>
      </c>
      <c r="D65" s="16" t="s">
        <v>643</v>
      </c>
      <c r="E65" s="8">
        <v>20109</v>
      </c>
      <c r="F65" s="9">
        <v>20467342.379999999</v>
      </c>
      <c r="G65" s="11">
        <f t="shared" si="1"/>
        <v>1.2855294495839678E-2</v>
      </c>
    </row>
    <row r="66" spans="1:7" x14ac:dyDescent="0.25">
      <c r="A66" s="16" t="s">
        <v>606</v>
      </c>
      <c r="B66" s="16" t="s">
        <v>330</v>
      </c>
      <c r="C66" s="16" t="s">
        <v>331</v>
      </c>
      <c r="D66" s="16" t="s">
        <v>644</v>
      </c>
      <c r="E66" s="8">
        <v>39</v>
      </c>
      <c r="F66" s="9">
        <v>41033.46</v>
      </c>
      <c r="G66" s="11">
        <f t="shared" si="1"/>
        <v>2.5772628545986028E-5</v>
      </c>
    </row>
    <row r="67" spans="1:7" x14ac:dyDescent="0.25">
      <c r="A67" s="16" t="s">
        <v>483</v>
      </c>
      <c r="B67" s="16" t="s">
        <v>330</v>
      </c>
      <c r="C67" s="16" t="s">
        <v>331</v>
      </c>
      <c r="D67" s="16" t="s">
        <v>218</v>
      </c>
      <c r="E67" s="8">
        <v>5000</v>
      </c>
      <c r="F67" s="9">
        <v>5189500</v>
      </c>
      <c r="G67" s="11">
        <f t="shared" si="1"/>
        <v>3.2594632731286735E-3</v>
      </c>
    </row>
    <row r="68" spans="1:7" ht="30" x14ac:dyDescent="0.25">
      <c r="A68" s="16" t="s">
        <v>484</v>
      </c>
      <c r="B68" s="16" t="s">
        <v>332</v>
      </c>
      <c r="C68" s="16" t="s">
        <v>333</v>
      </c>
      <c r="D68" s="16" t="s">
        <v>231</v>
      </c>
      <c r="E68" s="8">
        <v>19650</v>
      </c>
      <c r="F68" s="9">
        <v>21091327.5</v>
      </c>
      <c r="G68" s="11">
        <f t="shared" si="1"/>
        <v>1.3247212133688948E-2</v>
      </c>
    </row>
    <row r="69" spans="1:7" x14ac:dyDescent="0.25">
      <c r="A69" s="16" t="s">
        <v>486</v>
      </c>
      <c r="B69" s="16" t="s">
        <v>334</v>
      </c>
      <c r="C69" s="16" t="s">
        <v>335</v>
      </c>
      <c r="D69" s="16" t="s">
        <v>64</v>
      </c>
      <c r="E69" s="8">
        <v>3000</v>
      </c>
      <c r="F69" s="9">
        <v>3107910</v>
      </c>
      <c r="G69" s="11">
        <f t="shared" ref="G69:G100" si="2">F69/$F$215</f>
        <v>1.952041333690979E-3</v>
      </c>
    </row>
    <row r="70" spans="1:7" x14ac:dyDescent="0.25">
      <c r="A70" s="16" t="s">
        <v>607</v>
      </c>
      <c r="B70" s="16" t="s">
        <v>685</v>
      </c>
      <c r="C70" s="16" t="s">
        <v>686</v>
      </c>
      <c r="D70" s="16" t="s">
        <v>645</v>
      </c>
      <c r="E70" s="8">
        <v>2314</v>
      </c>
      <c r="F70" s="9">
        <v>2451451.6</v>
      </c>
      <c r="G70" s="11">
        <f t="shared" si="2"/>
        <v>1.5397276146165379E-3</v>
      </c>
    </row>
    <row r="71" spans="1:7" ht="30" x14ac:dyDescent="0.25">
      <c r="A71" s="16" t="s">
        <v>490</v>
      </c>
      <c r="B71" s="16" t="s">
        <v>338</v>
      </c>
      <c r="C71" s="16" t="s">
        <v>339</v>
      </c>
      <c r="D71" s="16" t="s">
        <v>106</v>
      </c>
      <c r="E71" s="8">
        <v>5144</v>
      </c>
      <c r="F71" s="9">
        <v>5363597.3600000003</v>
      </c>
      <c r="G71" s="11">
        <f t="shared" si="2"/>
        <v>3.3688117558088281E-3</v>
      </c>
    </row>
    <row r="72" spans="1:7" ht="30" x14ac:dyDescent="0.25">
      <c r="A72" s="16" t="s">
        <v>491</v>
      </c>
      <c r="B72" s="16" t="s">
        <v>338</v>
      </c>
      <c r="C72" s="16" t="s">
        <v>339</v>
      </c>
      <c r="D72" s="16" t="s">
        <v>99</v>
      </c>
      <c r="E72" s="8">
        <v>21849</v>
      </c>
      <c r="F72" s="9">
        <v>23868503.07</v>
      </c>
      <c r="G72" s="11">
        <f t="shared" si="2"/>
        <v>1.4991523102654204E-2</v>
      </c>
    </row>
    <row r="73" spans="1:7" ht="30" x14ac:dyDescent="0.25">
      <c r="A73" s="16" t="s">
        <v>493</v>
      </c>
      <c r="B73" s="16" t="s">
        <v>338</v>
      </c>
      <c r="C73" s="16" t="s">
        <v>339</v>
      </c>
      <c r="D73" s="16" t="s">
        <v>108</v>
      </c>
      <c r="E73" s="8">
        <v>22100</v>
      </c>
      <c r="F73" s="9">
        <v>22595924</v>
      </c>
      <c r="G73" s="11">
        <f t="shared" si="2"/>
        <v>1.4192231313307014E-2</v>
      </c>
    </row>
    <row r="74" spans="1:7" ht="30" x14ac:dyDescent="0.25">
      <c r="A74" s="16" t="s">
        <v>496</v>
      </c>
      <c r="B74" s="16" t="s">
        <v>338</v>
      </c>
      <c r="C74" s="16" t="s">
        <v>339</v>
      </c>
      <c r="D74" s="16" t="s">
        <v>101</v>
      </c>
      <c r="E74" s="8">
        <v>6200</v>
      </c>
      <c r="F74" s="9">
        <v>6021936</v>
      </c>
      <c r="G74" s="11">
        <f t="shared" si="2"/>
        <v>3.7823064312807382E-3</v>
      </c>
    </row>
    <row r="75" spans="1:7" ht="30" x14ac:dyDescent="0.25">
      <c r="A75" s="16" t="s">
        <v>498</v>
      </c>
      <c r="B75" s="16" t="s">
        <v>338</v>
      </c>
      <c r="C75" s="16" t="s">
        <v>339</v>
      </c>
      <c r="D75" s="16" t="s">
        <v>103</v>
      </c>
      <c r="E75" s="8">
        <v>2500</v>
      </c>
      <c r="F75" s="9">
        <v>2636300</v>
      </c>
      <c r="G75" s="11">
        <f t="shared" si="2"/>
        <v>1.6558286977452783E-3</v>
      </c>
    </row>
    <row r="76" spans="1:7" ht="30" x14ac:dyDescent="0.25">
      <c r="A76" s="16" t="s">
        <v>499</v>
      </c>
      <c r="B76" s="16" t="s">
        <v>338</v>
      </c>
      <c r="C76" s="16" t="s">
        <v>339</v>
      </c>
      <c r="D76" s="16" t="s">
        <v>104</v>
      </c>
      <c r="E76" s="8">
        <v>1973</v>
      </c>
      <c r="F76" s="9">
        <v>2075970.87</v>
      </c>
      <c r="G76" s="11">
        <f t="shared" si="2"/>
        <v>1.3038926306676905E-3</v>
      </c>
    </row>
    <row r="77" spans="1:7" x14ac:dyDescent="0.25">
      <c r="A77" s="16" t="s">
        <v>501</v>
      </c>
      <c r="B77" s="16" t="s">
        <v>340</v>
      </c>
      <c r="C77" s="16" t="s">
        <v>341</v>
      </c>
      <c r="D77" s="16" t="s">
        <v>93</v>
      </c>
      <c r="E77" s="8">
        <v>6000</v>
      </c>
      <c r="F77" s="9">
        <v>6216480</v>
      </c>
      <c r="G77" s="11">
        <f t="shared" si="2"/>
        <v>3.9044972055379008E-3</v>
      </c>
    </row>
    <row r="78" spans="1:7" x14ac:dyDescent="0.25">
      <c r="A78" s="16" t="s">
        <v>608</v>
      </c>
      <c r="B78" s="16" t="s">
        <v>340</v>
      </c>
      <c r="C78" s="16" t="s">
        <v>341</v>
      </c>
      <c r="D78" s="16" t="s">
        <v>646</v>
      </c>
      <c r="E78" s="8">
        <v>1275</v>
      </c>
      <c r="F78" s="9">
        <v>1354636.5</v>
      </c>
      <c r="G78" s="11">
        <f t="shared" si="2"/>
        <v>8.5083108588295019E-4</v>
      </c>
    </row>
    <row r="79" spans="1:7" x14ac:dyDescent="0.25">
      <c r="A79" s="16" t="s">
        <v>502</v>
      </c>
      <c r="B79" s="16" t="s">
        <v>340</v>
      </c>
      <c r="C79" s="16" t="s">
        <v>341</v>
      </c>
      <c r="D79" s="16" t="s">
        <v>89</v>
      </c>
      <c r="E79" s="8">
        <v>7000</v>
      </c>
      <c r="F79" s="9">
        <v>7470120</v>
      </c>
      <c r="G79" s="11">
        <f t="shared" si="2"/>
        <v>4.6918935901077109E-3</v>
      </c>
    </row>
    <row r="80" spans="1:7" x14ac:dyDescent="0.25">
      <c r="A80" s="16" t="s">
        <v>503</v>
      </c>
      <c r="B80" s="16" t="s">
        <v>340</v>
      </c>
      <c r="C80" s="16" t="s">
        <v>341</v>
      </c>
      <c r="D80" s="16" t="s">
        <v>92</v>
      </c>
      <c r="E80" s="8">
        <v>1000</v>
      </c>
      <c r="F80" s="9">
        <v>1029670</v>
      </c>
      <c r="G80" s="11">
        <f t="shared" si="2"/>
        <v>6.4672348943875155E-4</v>
      </c>
    </row>
    <row r="81" spans="1:7" x14ac:dyDescent="0.25">
      <c r="A81" s="16" t="s">
        <v>504</v>
      </c>
      <c r="B81" s="16" t="s">
        <v>340</v>
      </c>
      <c r="C81" s="16" t="s">
        <v>341</v>
      </c>
      <c r="D81" s="16" t="s">
        <v>90</v>
      </c>
      <c r="E81" s="8">
        <v>2000</v>
      </c>
      <c r="F81" s="9">
        <v>2117400</v>
      </c>
      <c r="G81" s="11">
        <f t="shared" si="2"/>
        <v>1.3299137748381642E-3</v>
      </c>
    </row>
    <row r="82" spans="1:7" x14ac:dyDescent="0.25">
      <c r="A82" s="16" t="s">
        <v>505</v>
      </c>
      <c r="B82" s="16" t="s">
        <v>340</v>
      </c>
      <c r="C82" s="16" t="s">
        <v>341</v>
      </c>
      <c r="D82" s="16" t="s">
        <v>91</v>
      </c>
      <c r="E82" s="8">
        <v>30048</v>
      </c>
      <c r="F82" s="9">
        <v>31952742.719999999</v>
      </c>
      <c r="G82" s="11">
        <f t="shared" si="2"/>
        <v>2.0069137946154655E-2</v>
      </c>
    </row>
    <row r="83" spans="1:7" x14ac:dyDescent="0.25">
      <c r="A83" s="16" t="s">
        <v>507</v>
      </c>
      <c r="B83" s="16" t="s">
        <v>344</v>
      </c>
      <c r="C83" s="16" t="s">
        <v>345</v>
      </c>
      <c r="D83" s="16" t="s">
        <v>96</v>
      </c>
      <c r="E83" s="8">
        <v>19000</v>
      </c>
      <c r="F83" s="9">
        <v>19674310</v>
      </c>
      <c r="G83" s="11">
        <f t="shared" si="2"/>
        <v>1.2357200283100143E-2</v>
      </c>
    </row>
    <row r="84" spans="1:7" x14ac:dyDescent="0.25">
      <c r="A84" s="16" t="s">
        <v>508</v>
      </c>
      <c r="B84" s="16" t="s">
        <v>346</v>
      </c>
      <c r="C84" s="16" t="s">
        <v>347</v>
      </c>
      <c r="D84" s="16" t="s">
        <v>117</v>
      </c>
      <c r="E84" s="8">
        <v>7000</v>
      </c>
      <c r="F84" s="9">
        <v>5576025</v>
      </c>
      <c r="G84" s="11">
        <f t="shared" si="2"/>
        <v>3.5022350318040874E-3</v>
      </c>
    </row>
    <row r="85" spans="1:7" x14ac:dyDescent="0.25">
      <c r="A85" s="16" t="s">
        <v>509</v>
      </c>
      <c r="B85" s="16" t="s">
        <v>348</v>
      </c>
      <c r="C85" s="16" t="s">
        <v>349</v>
      </c>
      <c r="D85" s="16" t="s">
        <v>126</v>
      </c>
      <c r="E85" s="8">
        <v>342</v>
      </c>
      <c r="F85" s="9">
        <v>363949.56</v>
      </c>
      <c r="G85" s="11">
        <f t="shared" si="2"/>
        <v>2.2859239311905587E-4</v>
      </c>
    </row>
    <row r="86" spans="1:7" x14ac:dyDescent="0.25">
      <c r="A86" s="16" t="s">
        <v>510</v>
      </c>
      <c r="B86" s="16" t="s">
        <v>348</v>
      </c>
      <c r="C86" s="16" t="s">
        <v>349</v>
      </c>
      <c r="D86" s="16" t="s">
        <v>127</v>
      </c>
      <c r="E86" s="8">
        <v>19130</v>
      </c>
      <c r="F86" s="9">
        <v>20375554.300000001</v>
      </c>
      <c r="G86" s="11">
        <f t="shared" si="2"/>
        <v>1.2797643493687064E-2</v>
      </c>
    </row>
    <row r="87" spans="1:7" x14ac:dyDescent="0.25">
      <c r="A87" s="16" t="s">
        <v>511</v>
      </c>
      <c r="B87" s="16" t="s">
        <v>350</v>
      </c>
      <c r="C87" s="16" t="s">
        <v>351</v>
      </c>
      <c r="D87" s="16" t="s">
        <v>128</v>
      </c>
      <c r="E87" s="8">
        <v>960</v>
      </c>
      <c r="F87" s="9">
        <v>1038240</v>
      </c>
      <c r="G87" s="11">
        <f t="shared" si="2"/>
        <v>6.5210620458485671E-4</v>
      </c>
    </row>
    <row r="88" spans="1:7" x14ac:dyDescent="0.25">
      <c r="A88" s="16" t="s">
        <v>512</v>
      </c>
      <c r="B88" s="16" t="s">
        <v>350</v>
      </c>
      <c r="C88" s="16" t="s">
        <v>351</v>
      </c>
      <c r="D88" s="16" t="s">
        <v>129</v>
      </c>
      <c r="E88" s="8">
        <v>2659</v>
      </c>
      <c r="F88" s="9">
        <v>2758872.04</v>
      </c>
      <c r="G88" s="11">
        <f t="shared" si="2"/>
        <v>1.7328147393085231E-3</v>
      </c>
    </row>
    <row r="89" spans="1:7" x14ac:dyDescent="0.25">
      <c r="A89" s="16" t="s">
        <v>609</v>
      </c>
      <c r="B89" s="16" t="s">
        <v>350</v>
      </c>
      <c r="C89" s="16" t="s">
        <v>351</v>
      </c>
      <c r="D89" s="16" t="s">
        <v>647</v>
      </c>
      <c r="E89" s="8">
        <v>30000</v>
      </c>
      <c r="F89" s="9">
        <v>31587300</v>
      </c>
      <c r="G89" s="11">
        <f t="shared" si="2"/>
        <v>1.9839607716985709E-2</v>
      </c>
    </row>
    <row r="90" spans="1:7" x14ac:dyDescent="0.25">
      <c r="A90" s="16" t="s">
        <v>513</v>
      </c>
      <c r="B90" s="16" t="s">
        <v>350</v>
      </c>
      <c r="C90" s="16" t="s">
        <v>351</v>
      </c>
      <c r="D90" s="16" t="s">
        <v>130</v>
      </c>
      <c r="E90" s="8">
        <v>3400</v>
      </c>
      <c r="F90" s="9">
        <v>3526616</v>
      </c>
      <c r="G90" s="11">
        <f t="shared" si="2"/>
        <v>2.2150255959972926E-3</v>
      </c>
    </row>
    <row r="91" spans="1:7" x14ac:dyDescent="0.25">
      <c r="A91" s="16" t="s">
        <v>515</v>
      </c>
      <c r="B91" s="16" t="s">
        <v>350</v>
      </c>
      <c r="C91" s="16" t="s">
        <v>351</v>
      </c>
      <c r="D91" s="16" t="s">
        <v>132</v>
      </c>
      <c r="E91" s="8">
        <v>2000</v>
      </c>
      <c r="F91" s="9">
        <v>2167640</v>
      </c>
      <c r="G91" s="11">
        <f t="shared" si="2"/>
        <v>1.3614689217390187E-3</v>
      </c>
    </row>
    <row r="92" spans="1:7" x14ac:dyDescent="0.25">
      <c r="A92" s="16" t="s">
        <v>610</v>
      </c>
      <c r="B92" s="16" t="s">
        <v>352</v>
      </c>
      <c r="C92" s="16" t="s">
        <v>353</v>
      </c>
      <c r="D92" s="16" t="s">
        <v>648</v>
      </c>
      <c r="E92" s="8">
        <v>9102</v>
      </c>
      <c r="F92" s="9">
        <v>9787562.6400000006</v>
      </c>
      <c r="G92" s="11">
        <f t="shared" si="2"/>
        <v>6.147451769636058E-3</v>
      </c>
    </row>
    <row r="93" spans="1:7" x14ac:dyDescent="0.25">
      <c r="A93" s="16" t="s">
        <v>517</v>
      </c>
      <c r="B93" s="16" t="s">
        <v>352</v>
      </c>
      <c r="C93" s="16" t="s">
        <v>353</v>
      </c>
      <c r="D93" s="16" t="s">
        <v>121</v>
      </c>
      <c r="E93" s="8">
        <v>3000</v>
      </c>
      <c r="F93" s="9">
        <v>3034590</v>
      </c>
      <c r="G93" s="11">
        <f t="shared" si="2"/>
        <v>1.9059899130944294E-3</v>
      </c>
    </row>
    <row r="94" spans="1:7" x14ac:dyDescent="0.25">
      <c r="A94" s="16" t="s">
        <v>518</v>
      </c>
      <c r="B94" s="16" t="s">
        <v>352</v>
      </c>
      <c r="C94" s="16" t="s">
        <v>353</v>
      </c>
      <c r="D94" s="16" t="s">
        <v>122</v>
      </c>
      <c r="E94" s="8">
        <v>5494</v>
      </c>
      <c r="F94" s="9">
        <v>5669588.2400000002</v>
      </c>
      <c r="G94" s="11">
        <f t="shared" si="2"/>
        <v>3.5610009908550407E-3</v>
      </c>
    </row>
    <row r="95" spans="1:7" x14ac:dyDescent="0.25">
      <c r="A95" s="16" t="s">
        <v>519</v>
      </c>
      <c r="B95" s="16" t="s">
        <v>354</v>
      </c>
      <c r="C95" s="16" t="s">
        <v>355</v>
      </c>
      <c r="D95" s="16" t="s">
        <v>123</v>
      </c>
      <c r="E95" s="8">
        <v>4973</v>
      </c>
      <c r="F95" s="9">
        <v>5382824.9299999997</v>
      </c>
      <c r="G95" s="11">
        <f t="shared" si="2"/>
        <v>3.3808883640074035E-3</v>
      </c>
    </row>
    <row r="96" spans="1:7" x14ac:dyDescent="0.25">
      <c r="A96" s="16" t="s">
        <v>611</v>
      </c>
      <c r="B96" s="16" t="s">
        <v>354</v>
      </c>
      <c r="C96" s="16" t="s">
        <v>355</v>
      </c>
      <c r="D96" s="16" t="s">
        <v>649</v>
      </c>
      <c r="E96" s="8">
        <v>995</v>
      </c>
      <c r="F96" s="9">
        <v>1024780.35</v>
      </c>
      <c r="G96" s="11">
        <f t="shared" si="2"/>
        <v>6.4365235838692505E-4</v>
      </c>
    </row>
    <row r="97" spans="1:7" x14ac:dyDescent="0.25">
      <c r="A97" s="16" t="s">
        <v>612</v>
      </c>
      <c r="B97" s="16" t="s">
        <v>354</v>
      </c>
      <c r="C97" s="16" t="s">
        <v>355</v>
      </c>
      <c r="D97" s="16" t="s">
        <v>650</v>
      </c>
      <c r="E97" s="8">
        <v>180</v>
      </c>
      <c r="F97" s="9">
        <v>195271.2</v>
      </c>
      <c r="G97" s="11">
        <f t="shared" si="2"/>
        <v>1.2264751993443758E-4</v>
      </c>
    </row>
    <row r="98" spans="1:7" ht="30" x14ac:dyDescent="0.25">
      <c r="A98" s="16" t="s">
        <v>520</v>
      </c>
      <c r="B98" s="16" t="s">
        <v>356</v>
      </c>
      <c r="C98" s="16" t="s">
        <v>357</v>
      </c>
      <c r="D98" s="16" t="s">
        <v>213</v>
      </c>
      <c r="E98" s="8">
        <v>3250</v>
      </c>
      <c r="F98" s="9">
        <v>3197011.68</v>
      </c>
      <c r="G98" s="11">
        <f t="shared" si="2"/>
        <v>2.0080050399312842E-3</v>
      </c>
    </row>
    <row r="99" spans="1:7" ht="30" x14ac:dyDescent="0.25">
      <c r="A99" s="16" t="s">
        <v>521</v>
      </c>
      <c r="B99" s="16" t="s">
        <v>356</v>
      </c>
      <c r="C99" s="16" t="s">
        <v>357</v>
      </c>
      <c r="D99" s="16" t="s">
        <v>214</v>
      </c>
      <c r="E99" s="8">
        <v>2897</v>
      </c>
      <c r="F99" s="9">
        <v>3082871.52</v>
      </c>
      <c r="G99" s="11">
        <f t="shared" si="2"/>
        <v>1.9363149619836917E-3</v>
      </c>
    </row>
    <row r="100" spans="1:7" ht="30" x14ac:dyDescent="0.25">
      <c r="A100" s="16" t="s">
        <v>613</v>
      </c>
      <c r="B100" s="16" t="s">
        <v>358</v>
      </c>
      <c r="C100" s="16" t="s">
        <v>359</v>
      </c>
      <c r="D100" s="16" t="s">
        <v>651</v>
      </c>
      <c r="E100" s="8">
        <v>530</v>
      </c>
      <c r="F100" s="9">
        <v>562754</v>
      </c>
      <c r="G100" s="11">
        <f t="shared" si="2"/>
        <v>3.5345909910516492E-4</v>
      </c>
    </row>
    <row r="101" spans="1:7" ht="30" x14ac:dyDescent="0.25">
      <c r="A101" s="16" t="s">
        <v>522</v>
      </c>
      <c r="B101" s="16" t="s">
        <v>358</v>
      </c>
      <c r="C101" s="16" t="s">
        <v>359</v>
      </c>
      <c r="D101" s="16" t="s">
        <v>167</v>
      </c>
      <c r="E101" s="8">
        <v>333</v>
      </c>
      <c r="F101" s="9">
        <v>353346.3</v>
      </c>
      <c r="G101" s="11">
        <f t="shared" ref="G101:G132" si="3">F101/$F$215</f>
        <v>2.2193261153211411E-4</v>
      </c>
    </row>
    <row r="102" spans="1:7" ht="30" x14ac:dyDescent="0.25">
      <c r="A102" s="16" t="s">
        <v>523</v>
      </c>
      <c r="B102" s="16" t="s">
        <v>358</v>
      </c>
      <c r="C102" s="16" t="s">
        <v>359</v>
      </c>
      <c r="D102" s="16" t="s">
        <v>168</v>
      </c>
      <c r="E102" s="8">
        <v>4700</v>
      </c>
      <c r="F102" s="9">
        <v>4968840</v>
      </c>
      <c r="G102" s="11">
        <f t="shared" si="3"/>
        <v>3.1208693496584789E-3</v>
      </c>
    </row>
    <row r="103" spans="1:7" ht="30" x14ac:dyDescent="0.25">
      <c r="A103" s="16" t="s">
        <v>614</v>
      </c>
      <c r="B103" s="16" t="s">
        <v>358</v>
      </c>
      <c r="C103" s="16" t="s">
        <v>359</v>
      </c>
      <c r="D103" s="16" t="s">
        <v>652</v>
      </c>
      <c r="E103" s="8">
        <v>100</v>
      </c>
      <c r="F103" s="9">
        <v>103879.8</v>
      </c>
      <c r="G103" s="11">
        <f t="shared" si="3"/>
        <v>6.5245667775306286E-5</v>
      </c>
    </row>
    <row r="104" spans="1:7" ht="30" x14ac:dyDescent="0.25">
      <c r="A104" s="16" t="s">
        <v>524</v>
      </c>
      <c r="B104" s="16" t="s">
        <v>358</v>
      </c>
      <c r="C104" s="16" t="s">
        <v>359</v>
      </c>
      <c r="D104" s="16" t="s">
        <v>163</v>
      </c>
      <c r="E104" s="8">
        <v>5446</v>
      </c>
      <c r="F104" s="9">
        <v>5682029.6399999997</v>
      </c>
      <c r="G104" s="11">
        <f t="shared" si="3"/>
        <v>3.5688152863298074E-3</v>
      </c>
    </row>
    <row r="105" spans="1:7" ht="30" x14ac:dyDescent="0.25">
      <c r="A105" s="16" t="s">
        <v>525</v>
      </c>
      <c r="B105" s="16" t="s">
        <v>358</v>
      </c>
      <c r="C105" s="16" t="s">
        <v>359</v>
      </c>
      <c r="D105" s="16" t="s">
        <v>169</v>
      </c>
      <c r="E105" s="8">
        <v>4000</v>
      </c>
      <c r="F105" s="9">
        <v>4461240</v>
      </c>
      <c r="G105" s="11">
        <f t="shared" si="3"/>
        <v>2.8020518224515971E-3</v>
      </c>
    </row>
    <row r="106" spans="1:7" ht="30" x14ac:dyDescent="0.25">
      <c r="A106" s="16" t="s">
        <v>526</v>
      </c>
      <c r="B106" s="16" t="s">
        <v>358</v>
      </c>
      <c r="C106" s="16" t="s">
        <v>359</v>
      </c>
      <c r="D106" s="16" t="s">
        <v>164</v>
      </c>
      <c r="E106" s="8">
        <v>7098</v>
      </c>
      <c r="F106" s="9">
        <v>7681668.54</v>
      </c>
      <c r="G106" s="11">
        <f t="shared" si="3"/>
        <v>4.8247647138410172E-3</v>
      </c>
    </row>
    <row r="107" spans="1:7" ht="30" x14ac:dyDescent="0.25">
      <c r="A107" s="16" t="s">
        <v>527</v>
      </c>
      <c r="B107" s="16" t="s">
        <v>358</v>
      </c>
      <c r="C107" s="16" t="s">
        <v>359</v>
      </c>
      <c r="D107" s="16" t="s">
        <v>165</v>
      </c>
      <c r="E107" s="8">
        <v>5410</v>
      </c>
      <c r="F107" s="9">
        <v>5791242.7000000002</v>
      </c>
      <c r="G107" s="11">
        <f t="shared" si="3"/>
        <v>3.6374107113256644E-3</v>
      </c>
    </row>
    <row r="108" spans="1:7" ht="30" x14ac:dyDescent="0.25">
      <c r="A108" s="16" t="s">
        <v>528</v>
      </c>
      <c r="B108" s="16" t="s">
        <v>358</v>
      </c>
      <c r="C108" s="16" t="s">
        <v>359</v>
      </c>
      <c r="D108" s="16" t="s">
        <v>166</v>
      </c>
      <c r="E108" s="8">
        <v>12170</v>
      </c>
      <c r="F108" s="9">
        <v>13079099</v>
      </c>
      <c r="G108" s="11">
        <f t="shared" si="3"/>
        <v>8.2148266376556433E-3</v>
      </c>
    </row>
    <row r="109" spans="1:7" ht="30" x14ac:dyDescent="0.25">
      <c r="A109" s="16" t="s">
        <v>529</v>
      </c>
      <c r="B109" s="16" t="s">
        <v>358</v>
      </c>
      <c r="C109" s="16" t="s">
        <v>359</v>
      </c>
      <c r="D109" s="16" t="s">
        <v>170</v>
      </c>
      <c r="E109" s="8">
        <v>140</v>
      </c>
      <c r="F109" s="9">
        <v>141862</v>
      </c>
      <c r="G109" s="11">
        <f t="shared" si="3"/>
        <v>8.9101836179319755E-5</v>
      </c>
    </row>
    <row r="110" spans="1:7" x14ac:dyDescent="0.25">
      <c r="A110" s="16" t="s">
        <v>533</v>
      </c>
      <c r="B110" s="16" t="s">
        <v>362</v>
      </c>
      <c r="C110" s="16" t="s">
        <v>363</v>
      </c>
      <c r="D110" s="16" t="s">
        <v>139</v>
      </c>
      <c r="E110" s="8">
        <v>17000</v>
      </c>
      <c r="F110" s="9">
        <v>18616870</v>
      </c>
      <c r="G110" s="11">
        <f t="shared" si="3"/>
        <v>1.1693034786706042E-2</v>
      </c>
    </row>
    <row r="111" spans="1:7" x14ac:dyDescent="0.25">
      <c r="A111" s="16" t="s">
        <v>537</v>
      </c>
      <c r="B111" s="16" t="s">
        <v>364</v>
      </c>
      <c r="C111" s="16" t="s">
        <v>365</v>
      </c>
      <c r="D111" s="16" t="s">
        <v>203</v>
      </c>
      <c r="E111" s="8">
        <v>950</v>
      </c>
      <c r="F111" s="9">
        <v>999694.5</v>
      </c>
      <c r="G111" s="11">
        <f t="shared" si="3"/>
        <v>6.2789623414562722E-4</v>
      </c>
    </row>
    <row r="112" spans="1:7" x14ac:dyDescent="0.25">
      <c r="A112" s="16" t="s">
        <v>538</v>
      </c>
      <c r="B112" s="16" t="s">
        <v>364</v>
      </c>
      <c r="C112" s="16" t="s">
        <v>365</v>
      </c>
      <c r="D112" s="16" t="s">
        <v>202</v>
      </c>
      <c r="E112" s="8">
        <v>19998</v>
      </c>
      <c r="F112" s="9">
        <v>21114688.32</v>
      </c>
      <c r="G112" s="11">
        <f t="shared" si="3"/>
        <v>1.3261884787089116E-2</v>
      </c>
    </row>
    <row r="113" spans="1:7" ht="30" x14ac:dyDescent="0.25">
      <c r="A113" s="16" t="s">
        <v>540</v>
      </c>
      <c r="B113" s="16" t="s">
        <v>366</v>
      </c>
      <c r="C113" s="16" t="s">
        <v>367</v>
      </c>
      <c r="D113" s="16" t="s">
        <v>206</v>
      </c>
      <c r="E113" s="8">
        <v>11500</v>
      </c>
      <c r="F113" s="9">
        <v>12045905</v>
      </c>
      <c r="G113" s="11">
        <f t="shared" si="3"/>
        <v>7.5658897656994033E-3</v>
      </c>
    </row>
    <row r="114" spans="1:7" ht="30" x14ac:dyDescent="0.25">
      <c r="A114" s="16" t="s">
        <v>541</v>
      </c>
      <c r="B114" s="16" t="s">
        <v>366</v>
      </c>
      <c r="C114" s="16" t="s">
        <v>367</v>
      </c>
      <c r="D114" s="16" t="s">
        <v>207</v>
      </c>
      <c r="E114" s="8">
        <v>23500</v>
      </c>
      <c r="F114" s="9">
        <v>24767120</v>
      </c>
      <c r="G114" s="11">
        <f t="shared" si="3"/>
        <v>1.5555933716383202E-2</v>
      </c>
    </row>
    <row r="115" spans="1:7" x14ac:dyDescent="0.25">
      <c r="A115" s="16" t="s">
        <v>615</v>
      </c>
      <c r="B115" s="16" t="s">
        <v>687</v>
      </c>
      <c r="C115" s="16" t="s">
        <v>688</v>
      </c>
      <c r="D115" s="16" t="s">
        <v>653</v>
      </c>
      <c r="E115" s="8">
        <v>11990</v>
      </c>
      <c r="F115" s="9">
        <v>12336839.529999999</v>
      </c>
      <c r="G115" s="11">
        <f t="shared" si="3"/>
        <v>7.7486222862543598E-3</v>
      </c>
    </row>
    <row r="116" spans="1:7" ht="30" x14ac:dyDescent="0.25">
      <c r="A116" s="16" t="s">
        <v>542</v>
      </c>
      <c r="B116" s="16" t="s">
        <v>368</v>
      </c>
      <c r="C116" s="16" t="s">
        <v>369</v>
      </c>
      <c r="D116" s="16" t="s">
        <v>208</v>
      </c>
      <c r="E116" s="8">
        <v>1660</v>
      </c>
      <c r="F116" s="9">
        <v>1758255.4</v>
      </c>
      <c r="G116" s="11">
        <f t="shared" si="3"/>
        <v>1.1043393199884699E-3</v>
      </c>
    </row>
    <row r="117" spans="1:7" x14ac:dyDescent="0.25">
      <c r="A117" s="16" t="s">
        <v>543</v>
      </c>
      <c r="B117" s="16" t="s">
        <v>370</v>
      </c>
      <c r="C117" s="16" t="s">
        <v>371</v>
      </c>
      <c r="D117" s="16" t="s">
        <v>212</v>
      </c>
      <c r="E117" s="8">
        <v>6430</v>
      </c>
      <c r="F117" s="9">
        <v>6721086.0999999996</v>
      </c>
      <c r="G117" s="11">
        <f t="shared" si="3"/>
        <v>4.2214342997370898E-3</v>
      </c>
    </row>
    <row r="118" spans="1:7" x14ac:dyDescent="0.25">
      <c r="A118" s="16" t="s">
        <v>547</v>
      </c>
      <c r="B118" s="16" t="s">
        <v>374</v>
      </c>
      <c r="C118" s="16" t="s">
        <v>375</v>
      </c>
      <c r="D118" s="16" t="s">
        <v>215</v>
      </c>
      <c r="E118" s="8">
        <v>4545</v>
      </c>
      <c r="F118" s="9">
        <v>4636490.8499999996</v>
      </c>
      <c r="G118" s="11">
        <f t="shared" si="3"/>
        <v>2.9121247984915974E-3</v>
      </c>
    </row>
    <row r="119" spans="1:7" ht="30" x14ac:dyDescent="0.25">
      <c r="A119" s="16" t="s">
        <v>616</v>
      </c>
      <c r="B119" s="16" t="s">
        <v>689</v>
      </c>
      <c r="C119" s="16" t="s">
        <v>690</v>
      </c>
      <c r="D119" s="16" t="s">
        <v>654</v>
      </c>
      <c r="E119" s="8">
        <v>12000</v>
      </c>
      <c r="F119" s="9">
        <v>6282840</v>
      </c>
      <c r="G119" s="11">
        <f t="shared" si="3"/>
        <v>3.9461771328535991E-3</v>
      </c>
    </row>
    <row r="120" spans="1:7" x14ac:dyDescent="0.25">
      <c r="A120" s="16" t="s">
        <v>550</v>
      </c>
      <c r="B120" s="16" t="s">
        <v>380</v>
      </c>
      <c r="C120" s="16" t="s">
        <v>381</v>
      </c>
      <c r="D120" s="16" t="s">
        <v>225</v>
      </c>
      <c r="E120" s="8">
        <v>9220</v>
      </c>
      <c r="F120" s="9">
        <v>10023891.800000001</v>
      </c>
      <c r="G120" s="11">
        <f t="shared" si="3"/>
        <v>6.2958873062753003E-3</v>
      </c>
    </row>
    <row r="121" spans="1:7" x14ac:dyDescent="0.25">
      <c r="A121" s="16" t="s">
        <v>551</v>
      </c>
      <c r="B121" s="16" t="s">
        <v>380</v>
      </c>
      <c r="C121" s="16" t="s">
        <v>381</v>
      </c>
      <c r="D121" s="16" t="s">
        <v>227</v>
      </c>
      <c r="E121" s="8">
        <v>3500</v>
      </c>
      <c r="F121" s="9">
        <v>3623935</v>
      </c>
      <c r="G121" s="11">
        <f t="shared" si="3"/>
        <v>2.2761505032672818E-3</v>
      </c>
    </row>
    <row r="122" spans="1:7" x14ac:dyDescent="0.25">
      <c r="A122" s="16" t="s">
        <v>554</v>
      </c>
      <c r="B122" s="16" t="s">
        <v>382</v>
      </c>
      <c r="C122" s="16" t="s">
        <v>383</v>
      </c>
      <c r="D122" s="16" t="s">
        <v>229</v>
      </c>
      <c r="E122" s="8">
        <v>3000</v>
      </c>
      <c r="F122" s="9">
        <v>3136470</v>
      </c>
      <c r="G122" s="11">
        <f t="shared" si="3"/>
        <v>1.9699795302572289E-3</v>
      </c>
    </row>
    <row r="123" spans="1:7" ht="30" x14ac:dyDescent="0.25">
      <c r="A123" s="16" t="s">
        <v>555</v>
      </c>
      <c r="B123" s="16" t="s">
        <v>384</v>
      </c>
      <c r="C123" s="16" t="s">
        <v>385</v>
      </c>
      <c r="D123" s="16" t="s">
        <v>234</v>
      </c>
      <c r="E123" s="8">
        <v>5735</v>
      </c>
      <c r="F123" s="9">
        <v>6364014.7999999998</v>
      </c>
      <c r="G123" s="11">
        <f t="shared" si="3"/>
        <v>3.9971620599763601E-3</v>
      </c>
    </row>
    <row r="124" spans="1:7" ht="30" x14ac:dyDescent="0.25">
      <c r="A124" s="16" t="s">
        <v>562</v>
      </c>
      <c r="B124" s="16" t="s">
        <v>388</v>
      </c>
      <c r="C124" s="16" t="s">
        <v>389</v>
      </c>
      <c r="D124" s="16" t="s">
        <v>245</v>
      </c>
      <c r="E124" s="8">
        <v>9800</v>
      </c>
      <c r="F124" s="9">
        <v>10207778</v>
      </c>
      <c r="G124" s="11">
        <f t="shared" si="3"/>
        <v>6.4113840430197249E-3</v>
      </c>
    </row>
    <row r="125" spans="1:7" ht="30" x14ac:dyDescent="0.25">
      <c r="A125" s="16" t="s">
        <v>563</v>
      </c>
      <c r="B125" s="16" t="s">
        <v>390</v>
      </c>
      <c r="C125" s="16" t="s">
        <v>391</v>
      </c>
      <c r="D125" s="16" t="s">
        <v>72</v>
      </c>
      <c r="E125" s="8">
        <v>48000</v>
      </c>
      <c r="F125" s="9">
        <v>51572640</v>
      </c>
      <c r="G125" s="11">
        <f t="shared" si="3"/>
        <v>3.239216224651445E-2</v>
      </c>
    </row>
    <row r="126" spans="1:7" ht="30" x14ac:dyDescent="0.25">
      <c r="A126" s="16" t="s">
        <v>617</v>
      </c>
      <c r="B126" s="16" t="s">
        <v>390</v>
      </c>
      <c r="C126" s="16" t="s">
        <v>391</v>
      </c>
      <c r="D126" s="16" t="s">
        <v>655</v>
      </c>
      <c r="E126" s="8">
        <v>12150</v>
      </c>
      <c r="F126" s="9">
        <v>12342213</v>
      </c>
      <c r="G126" s="11">
        <f t="shared" si="3"/>
        <v>7.7519972988980175E-3</v>
      </c>
    </row>
    <row r="127" spans="1:7" x14ac:dyDescent="0.25">
      <c r="A127" s="16" t="s">
        <v>618</v>
      </c>
      <c r="B127" s="16" t="s">
        <v>392</v>
      </c>
      <c r="C127" s="16" t="s">
        <v>393</v>
      </c>
      <c r="D127" s="16" t="s">
        <v>656</v>
      </c>
      <c r="E127" s="8">
        <v>6750</v>
      </c>
      <c r="F127" s="9">
        <v>7326517.5</v>
      </c>
      <c r="G127" s="11">
        <f t="shared" si="3"/>
        <v>4.6016985665641207E-3</v>
      </c>
    </row>
    <row r="128" spans="1:7" x14ac:dyDescent="0.25">
      <c r="A128" s="16" t="s">
        <v>566</v>
      </c>
      <c r="B128" s="16" t="s">
        <v>392</v>
      </c>
      <c r="C128" s="16" t="s">
        <v>393</v>
      </c>
      <c r="D128" s="16" t="s">
        <v>69</v>
      </c>
      <c r="E128" s="8">
        <v>17548</v>
      </c>
      <c r="F128" s="9">
        <v>19540224.440000001</v>
      </c>
      <c r="G128" s="11">
        <f t="shared" si="3"/>
        <v>1.2272982736462337E-2</v>
      </c>
    </row>
    <row r="129" spans="1:7" ht="30" x14ac:dyDescent="0.25">
      <c r="A129" s="16" t="s">
        <v>619</v>
      </c>
      <c r="B129" s="16" t="s">
        <v>691</v>
      </c>
      <c r="C129" s="16" t="s">
        <v>692</v>
      </c>
      <c r="D129" s="16" t="s">
        <v>657</v>
      </c>
      <c r="E129" s="8">
        <v>3500</v>
      </c>
      <c r="F129" s="9">
        <v>3593520</v>
      </c>
      <c r="G129" s="11">
        <f t="shared" si="3"/>
        <v>2.2570472032475866E-3</v>
      </c>
    </row>
    <row r="130" spans="1:7" x14ac:dyDescent="0.25">
      <c r="A130" s="16" t="s">
        <v>569</v>
      </c>
      <c r="B130" s="16" t="s">
        <v>394</v>
      </c>
      <c r="C130" s="16" t="s">
        <v>395</v>
      </c>
      <c r="D130" s="16" t="s">
        <v>162</v>
      </c>
      <c r="E130" s="8">
        <v>1500</v>
      </c>
      <c r="F130" s="9">
        <v>1510830</v>
      </c>
      <c r="G130" s="11">
        <f t="shared" si="3"/>
        <v>9.4893436688332083E-4</v>
      </c>
    </row>
    <row r="131" spans="1:7" x14ac:dyDescent="0.25">
      <c r="A131" s="16" t="s">
        <v>570</v>
      </c>
      <c r="B131" s="16" t="s">
        <v>394</v>
      </c>
      <c r="C131" s="16" t="s">
        <v>395</v>
      </c>
      <c r="D131" s="16" t="s">
        <v>161</v>
      </c>
      <c r="E131" s="8">
        <v>25562</v>
      </c>
      <c r="F131" s="9">
        <v>27260594.899999999</v>
      </c>
      <c r="G131" s="11">
        <f t="shared" si="3"/>
        <v>1.7122055666285541E-2</v>
      </c>
    </row>
    <row r="132" spans="1:7" x14ac:dyDescent="0.25">
      <c r="A132" s="16" t="s">
        <v>571</v>
      </c>
      <c r="B132" s="16" t="s">
        <v>396</v>
      </c>
      <c r="C132" s="16" t="s">
        <v>397</v>
      </c>
      <c r="D132" s="16" t="s">
        <v>210</v>
      </c>
      <c r="E132" s="8">
        <v>1000</v>
      </c>
      <c r="F132" s="9">
        <v>1074670</v>
      </c>
      <c r="G132" s="11">
        <f t="shared" si="3"/>
        <v>6.7498745461666663E-4</v>
      </c>
    </row>
    <row r="133" spans="1:7" x14ac:dyDescent="0.25">
      <c r="A133" s="16" t="s">
        <v>572</v>
      </c>
      <c r="B133" s="16" t="s">
        <v>396</v>
      </c>
      <c r="C133" s="16" t="s">
        <v>397</v>
      </c>
      <c r="D133" s="16" t="s">
        <v>209</v>
      </c>
      <c r="E133" s="8">
        <v>5</v>
      </c>
      <c r="F133" s="9">
        <v>5300.1</v>
      </c>
      <c r="G133" s="11">
        <f t="shared" ref="G133:G164" si="4">F133/$F$215</f>
        <v>3.3289298186548382E-6</v>
      </c>
    </row>
    <row r="134" spans="1:7" x14ac:dyDescent="0.25">
      <c r="A134" s="16" t="s">
        <v>620</v>
      </c>
      <c r="B134" s="16" t="s">
        <v>396</v>
      </c>
      <c r="C134" s="16" t="s">
        <v>397</v>
      </c>
      <c r="D134" s="16" t="s">
        <v>658</v>
      </c>
      <c r="E134" s="8">
        <v>2500</v>
      </c>
      <c r="F134" s="9">
        <v>2549625</v>
      </c>
      <c r="G134" s="11">
        <f t="shared" si="4"/>
        <v>1.6013891603720385E-3</v>
      </c>
    </row>
    <row r="135" spans="1:7" x14ac:dyDescent="0.25">
      <c r="A135" s="16" t="s">
        <v>621</v>
      </c>
      <c r="B135" s="16" t="s">
        <v>396</v>
      </c>
      <c r="C135" s="16" t="s">
        <v>397</v>
      </c>
      <c r="D135" s="16" t="s">
        <v>659</v>
      </c>
      <c r="E135" s="8">
        <v>3500</v>
      </c>
      <c r="F135" s="9">
        <v>3749935</v>
      </c>
      <c r="G135" s="11">
        <f t="shared" si="4"/>
        <v>2.3552896057654439E-3</v>
      </c>
    </row>
    <row r="136" spans="1:7" ht="16.5" customHeight="1" x14ac:dyDescent="0.25">
      <c r="A136" s="16" t="s">
        <v>412</v>
      </c>
      <c r="B136" s="16"/>
      <c r="C136" s="16"/>
      <c r="D136" s="16"/>
      <c r="E136" s="8"/>
      <c r="F136" s="9">
        <f>SUM(F5:F135)</f>
        <v>1354296267.4099998</v>
      </c>
      <c r="G136" s="11">
        <f t="shared" si="4"/>
        <v>0.85061738983681334</v>
      </c>
    </row>
    <row r="137" spans="1:7" ht="16.5" customHeight="1" x14ac:dyDescent="0.25">
      <c r="A137" s="29"/>
      <c r="B137" s="29"/>
      <c r="C137" s="29"/>
      <c r="D137" s="29"/>
      <c r="E137" s="30"/>
      <c r="F137" s="31"/>
      <c r="G137" s="32"/>
    </row>
    <row r="138" spans="1:7" ht="16.5" customHeight="1" x14ac:dyDescent="0.25">
      <c r="A138" s="33" t="s">
        <v>740</v>
      </c>
      <c r="B138" s="29"/>
      <c r="C138" s="29"/>
      <c r="D138" s="29"/>
      <c r="E138" s="30"/>
      <c r="F138" s="31"/>
      <c r="G138" s="32"/>
    </row>
    <row r="139" spans="1:7" ht="45" x14ac:dyDescent="0.25">
      <c r="A139" s="19" t="s">
        <v>1</v>
      </c>
      <c r="B139" s="19" t="s">
        <v>27</v>
      </c>
      <c r="C139" s="19" t="s">
        <v>2</v>
      </c>
      <c r="D139" s="19" t="s">
        <v>29</v>
      </c>
      <c r="E139" s="19" t="s">
        <v>13</v>
      </c>
      <c r="F139" s="19" t="s">
        <v>8</v>
      </c>
      <c r="G139" s="19" t="s">
        <v>737</v>
      </c>
    </row>
    <row r="140" spans="1:7" ht="30" x14ac:dyDescent="0.25">
      <c r="A140" s="19" t="s">
        <v>573</v>
      </c>
      <c r="B140" s="19" t="s">
        <v>398</v>
      </c>
      <c r="C140" s="19" t="s">
        <v>399</v>
      </c>
      <c r="D140" s="19" t="s">
        <v>254</v>
      </c>
      <c r="E140" s="8">
        <v>40005</v>
      </c>
      <c r="F140" s="9">
        <v>3957694.65</v>
      </c>
      <c r="G140" s="11">
        <f t="shared" ref="G140:G152" si="5">F140/$F$215</f>
        <v>2.4857809727204623E-3</v>
      </c>
    </row>
    <row r="141" spans="1:7" ht="30" x14ac:dyDescent="0.25">
      <c r="A141" s="19" t="s">
        <v>574</v>
      </c>
      <c r="B141" s="19" t="s">
        <v>336</v>
      </c>
      <c r="C141" s="19" t="s">
        <v>337</v>
      </c>
      <c r="D141" s="19" t="s">
        <v>256</v>
      </c>
      <c r="E141" s="8">
        <v>170</v>
      </c>
      <c r="F141" s="9">
        <v>4025940</v>
      </c>
      <c r="G141" s="11">
        <f t="shared" si="5"/>
        <v>2.5286450659638983E-3</v>
      </c>
    </row>
    <row r="142" spans="1:7" x14ac:dyDescent="0.25">
      <c r="A142" s="19" t="s">
        <v>575</v>
      </c>
      <c r="B142" s="19" t="s">
        <v>400</v>
      </c>
      <c r="C142" s="19" t="s">
        <v>401</v>
      </c>
      <c r="D142" s="19" t="s">
        <v>255</v>
      </c>
      <c r="E142" s="8">
        <v>67850</v>
      </c>
      <c r="F142" s="9">
        <v>14440515.5</v>
      </c>
      <c r="G142" s="11">
        <f t="shared" si="5"/>
        <v>9.0699161609587315E-3</v>
      </c>
    </row>
    <row r="143" spans="1:7" ht="30" x14ac:dyDescent="0.25">
      <c r="A143" s="19" t="s">
        <v>576</v>
      </c>
      <c r="B143" s="19" t="s">
        <v>402</v>
      </c>
      <c r="C143" s="19" t="s">
        <v>403</v>
      </c>
      <c r="D143" s="19" t="s">
        <v>257</v>
      </c>
      <c r="E143" s="8">
        <v>2450</v>
      </c>
      <c r="F143" s="9">
        <v>12665275</v>
      </c>
      <c r="G143" s="11">
        <f t="shared" si="5"/>
        <v>7.9549087015270761E-3</v>
      </c>
    </row>
    <row r="144" spans="1:7" ht="16.5" customHeight="1" x14ac:dyDescent="0.25">
      <c r="A144" s="19" t="s">
        <v>577</v>
      </c>
      <c r="B144" s="19" t="s">
        <v>350</v>
      </c>
      <c r="C144" s="19" t="s">
        <v>351</v>
      </c>
      <c r="D144" s="19" t="s">
        <v>259</v>
      </c>
      <c r="E144" s="8">
        <v>19850</v>
      </c>
      <c r="F144" s="9">
        <v>6573327.5</v>
      </c>
      <c r="G144" s="11">
        <f t="shared" si="5"/>
        <v>4.1286288791784797E-3</v>
      </c>
    </row>
    <row r="145" spans="1:7" ht="30" x14ac:dyDescent="0.25">
      <c r="A145" s="19" t="s">
        <v>578</v>
      </c>
      <c r="B145" s="19" t="s">
        <v>358</v>
      </c>
      <c r="C145" s="19" t="s">
        <v>359</v>
      </c>
      <c r="D145" s="19" t="s">
        <v>261</v>
      </c>
      <c r="E145" s="8">
        <v>6504</v>
      </c>
      <c r="F145" s="9">
        <v>2829240</v>
      </c>
      <c r="G145" s="11">
        <f t="shared" si="5"/>
        <v>1.7770120186658769E-3</v>
      </c>
    </row>
    <row r="146" spans="1:7" ht="16.5" customHeight="1" x14ac:dyDescent="0.25">
      <c r="A146" s="19" t="s">
        <v>579</v>
      </c>
      <c r="B146" s="19" t="s">
        <v>404</v>
      </c>
      <c r="C146" s="19" t="s">
        <v>405</v>
      </c>
      <c r="D146" s="19" t="s">
        <v>260</v>
      </c>
      <c r="E146" s="8">
        <v>5000</v>
      </c>
      <c r="F146" s="9">
        <v>6302000</v>
      </c>
      <c r="G146" s="11">
        <f t="shared" si="5"/>
        <v>3.9582113011382408E-3</v>
      </c>
    </row>
    <row r="147" spans="1:7" ht="16.5" customHeight="1" x14ac:dyDescent="0.25">
      <c r="A147" s="19" t="s">
        <v>580</v>
      </c>
      <c r="B147" s="19" t="s">
        <v>693</v>
      </c>
      <c r="C147" s="19" t="s">
        <v>694</v>
      </c>
      <c r="D147" s="19" t="s">
        <v>660</v>
      </c>
      <c r="E147" s="8">
        <v>43</v>
      </c>
      <c r="F147" s="9">
        <v>1802.35</v>
      </c>
      <c r="G147" s="11">
        <f t="shared" si="5"/>
        <v>1.1320346141870053E-6</v>
      </c>
    </row>
    <row r="148" spans="1:7" ht="30" x14ac:dyDescent="0.25">
      <c r="A148" s="19" t="s">
        <v>581</v>
      </c>
      <c r="B148" s="19" t="s">
        <v>378</v>
      </c>
      <c r="C148" s="19" t="s">
        <v>379</v>
      </c>
      <c r="D148" s="19" t="s">
        <v>263</v>
      </c>
      <c r="E148" s="8">
        <v>6450</v>
      </c>
      <c r="F148" s="9">
        <v>3309495</v>
      </c>
      <c r="G148" s="11">
        <f t="shared" si="5"/>
        <v>2.0786544763663124E-3</v>
      </c>
    </row>
    <row r="149" spans="1:7" ht="16.5" customHeight="1" x14ac:dyDescent="0.25">
      <c r="A149" s="19" t="s">
        <v>582</v>
      </c>
      <c r="B149" s="19" t="s">
        <v>695</v>
      </c>
      <c r="C149" s="19" t="s">
        <v>696</v>
      </c>
      <c r="D149" s="19" t="s">
        <v>661</v>
      </c>
      <c r="E149" s="8">
        <v>290</v>
      </c>
      <c r="F149" s="9">
        <v>909440</v>
      </c>
      <c r="G149" s="11">
        <f t="shared" si="5"/>
        <v>5.7120845536451305E-4</v>
      </c>
    </row>
    <row r="150" spans="1:7" ht="30" x14ac:dyDescent="0.25">
      <c r="A150" s="19" t="s">
        <v>583</v>
      </c>
      <c r="B150" s="19" t="s">
        <v>697</v>
      </c>
      <c r="C150" s="19" t="s">
        <v>698</v>
      </c>
      <c r="D150" s="19" t="s">
        <v>662</v>
      </c>
      <c r="E150" s="8">
        <v>3</v>
      </c>
      <c r="F150" s="9">
        <v>477.78</v>
      </c>
      <c r="G150" s="11">
        <f t="shared" si="5"/>
        <v>3.0008793961565036E-7</v>
      </c>
    </row>
    <row r="151" spans="1:7" ht="16.5" customHeight="1" x14ac:dyDescent="0.25">
      <c r="A151" s="19" t="s">
        <v>584</v>
      </c>
      <c r="B151" s="19" t="s">
        <v>396</v>
      </c>
      <c r="C151" s="19" t="s">
        <v>397</v>
      </c>
      <c r="D151" s="19" t="s">
        <v>262</v>
      </c>
      <c r="E151" s="8">
        <v>77450</v>
      </c>
      <c r="F151" s="9">
        <v>21036194.5</v>
      </c>
      <c r="G151" s="11">
        <f t="shared" si="5"/>
        <v>1.3212583751641083E-2</v>
      </c>
    </row>
    <row r="152" spans="1:7" ht="16.5" customHeight="1" x14ac:dyDescent="0.25">
      <c r="A152" s="19" t="s">
        <v>412</v>
      </c>
      <c r="B152" s="19"/>
      <c r="C152" s="19"/>
      <c r="D152" s="19"/>
      <c r="E152" s="8"/>
      <c r="F152" s="9">
        <f>SUM(F140:F151)</f>
        <v>76051402.280000001</v>
      </c>
      <c r="G152" s="11">
        <f t="shared" si="5"/>
        <v>4.7766981906078476E-2</v>
      </c>
    </row>
    <row r="154" spans="1:7" x14ac:dyDescent="0.25">
      <c r="A154" t="s">
        <v>4</v>
      </c>
    </row>
    <row r="155" spans="1:7" ht="45" customHeight="1" x14ac:dyDescent="0.25">
      <c r="A155" s="16" t="s">
        <v>5</v>
      </c>
      <c r="B155" s="16" t="s">
        <v>2</v>
      </c>
      <c r="C155" s="26" t="s">
        <v>749</v>
      </c>
      <c r="D155" s="16" t="s">
        <v>9</v>
      </c>
      <c r="E155" s="16" t="s">
        <v>7</v>
      </c>
      <c r="F155" s="16" t="s">
        <v>15</v>
      </c>
      <c r="G155" s="19" t="s">
        <v>737</v>
      </c>
    </row>
    <row r="156" spans="1:7" ht="29.25" customHeight="1" x14ac:dyDescent="0.25">
      <c r="A156" s="17" t="s">
        <v>282</v>
      </c>
      <c r="B156" s="17" t="s">
        <v>283</v>
      </c>
      <c r="C156" s="65" t="s">
        <v>785</v>
      </c>
      <c r="D156" s="20">
        <v>44280</v>
      </c>
      <c r="E156" s="8">
        <v>20000000</v>
      </c>
      <c r="F156" s="9">
        <v>20054098.359999999</v>
      </c>
      <c r="G156" s="11">
        <f t="shared" ref="G156:G165" si="6">F156/$F$215</f>
        <v>1.2595740838256085E-2</v>
      </c>
    </row>
    <row r="157" spans="1:7" ht="30.75" customHeight="1" x14ac:dyDescent="0.25">
      <c r="A157" s="17" t="s">
        <v>282</v>
      </c>
      <c r="B157" s="17" t="s">
        <v>283</v>
      </c>
      <c r="C157" s="65" t="s">
        <v>777</v>
      </c>
      <c r="D157" s="20">
        <v>44298</v>
      </c>
      <c r="E157" s="8">
        <v>12500000</v>
      </c>
      <c r="F157" s="9">
        <v>12524043.720000001</v>
      </c>
      <c r="G157" s="11">
        <f t="shared" si="6"/>
        <v>7.8662030130836891E-3</v>
      </c>
    </row>
    <row r="158" spans="1:7" ht="16.5" customHeight="1" x14ac:dyDescent="0.25">
      <c r="A158" s="17" t="s">
        <v>699</v>
      </c>
      <c r="B158" s="18">
        <v>1027739609391</v>
      </c>
      <c r="C158" s="65" t="s">
        <v>778</v>
      </c>
      <c r="D158" s="20">
        <v>44238</v>
      </c>
      <c r="E158" s="8">
        <v>5500000</v>
      </c>
      <c r="F158" s="9">
        <v>5540393.4400000004</v>
      </c>
      <c r="G158" s="11">
        <f t="shared" si="6"/>
        <v>3.4798552724468698E-3</v>
      </c>
    </row>
    <row r="159" spans="1:7" ht="16.5" customHeight="1" x14ac:dyDescent="0.25">
      <c r="A159" s="17" t="s">
        <v>699</v>
      </c>
      <c r="B159" s="18">
        <v>1027739609391</v>
      </c>
      <c r="C159" s="65" t="s">
        <v>779</v>
      </c>
      <c r="D159" s="20">
        <v>44251</v>
      </c>
      <c r="E159" s="8">
        <v>9000000</v>
      </c>
      <c r="F159" s="9">
        <v>9066098.3599999994</v>
      </c>
      <c r="G159" s="11">
        <f t="shared" si="6"/>
        <v>5.6943086299242884E-3</v>
      </c>
    </row>
    <row r="160" spans="1:7" ht="16.5" customHeight="1" x14ac:dyDescent="0.25">
      <c r="A160" s="17" t="s">
        <v>699</v>
      </c>
      <c r="B160" s="18">
        <v>1027739609391</v>
      </c>
      <c r="C160" s="65" t="s">
        <v>780</v>
      </c>
      <c r="D160" s="20">
        <v>44222</v>
      </c>
      <c r="E160" s="8">
        <v>7500000</v>
      </c>
      <c r="F160" s="9">
        <v>7554426.2300000004</v>
      </c>
      <c r="G160" s="11">
        <f t="shared" si="6"/>
        <v>4.7448453311966284E-3</v>
      </c>
    </row>
    <row r="161" spans="1:7" ht="16.5" customHeight="1" x14ac:dyDescent="0.25">
      <c r="A161" s="17" t="s">
        <v>414</v>
      </c>
      <c r="B161" s="18">
        <v>1027700167110</v>
      </c>
      <c r="C161" s="65" t="s">
        <v>781</v>
      </c>
      <c r="D161" s="20">
        <v>44208</v>
      </c>
      <c r="E161" s="8">
        <v>14000000</v>
      </c>
      <c r="F161" s="9">
        <v>14104426.23</v>
      </c>
      <c r="G161" s="11">
        <f t="shared" si="6"/>
        <v>8.8588224848709339E-3</v>
      </c>
    </row>
    <row r="162" spans="1:7" ht="16.5" customHeight="1" x14ac:dyDescent="0.25">
      <c r="A162" s="17" t="s">
        <v>394</v>
      </c>
      <c r="B162" s="17" t="s">
        <v>395</v>
      </c>
      <c r="C162" s="65" t="s">
        <v>782</v>
      </c>
      <c r="D162" s="20">
        <v>44266</v>
      </c>
      <c r="E162" s="8">
        <v>2000000</v>
      </c>
      <c r="F162" s="9">
        <v>2001530.05</v>
      </c>
      <c r="G162" s="11">
        <f t="shared" si="6"/>
        <v>1.257137236350014E-3</v>
      </c>
    </row>
    <row r="163" spans="1:7" ht="16.5" customHeight="1" x14ac:dyDescent="0.25">
      <c r="A163" s="17" t="s">
        <v>394</v>
      </c>
      <c r="B163" s="17" t="s">
        <v>395</v>
      </c>
      <c r="C163" s="65" t="s">
        <v>783</v>
      </c>
      <c r="D163" s="20">
        <v>44266</v>
      </c>
      <c r="E163" s="8">
        <v>3500000</v>
      </c>
      <c r="F163" s="9">
        <v>3512332.24</v>
      </c>
      <c r="G163" s="11">
        <f t="shared" si="6"/>
        <v>2.2060541361028549E-3</v>
      </c>
    </row>
    <row r="164" spans="1:7" ht="16.5" customHeight="1" x14ac:dyDescent="0.25">
      <c r="A164" s="17" t="s">
        <v>394</v>
      </c>
      <c r="B164" s="17" t="s">
        <v>395</v>
      </c>
      <c r="C164" s="65" t="s">
        <v>784</v>
      </c>
      <c r="D164" s="20">
        <v>44557</v>
      </c>
      <c r="E164" s="8">
        <v>17500000</v>
      </c>
      <c r="F164" s="9">
        <v>17557979.77</v>
      </c>
      <c r="G164" s="11">
        <f t="shared" si="6"/>
        <v>1.1027958418084832E-2</v>
      </c>
    </row>
    <row r="165" spans="1:7" ht="17.25" customHeight="1" x14ac:dyDescent="0.25">
      <c r="A165" s="16" t="s">
        <v>412</v>
      </c>
      <c r="B165" s="16"/>
      <c r="C165" s="17"/>
      <c r="D165" s="16"/>
      <c r="E165" s="8"/>
      <c r="F165" s="9">
        <f>SUM(F156:F164)</f>
        <v>91915328.399999991</v>
      </c>
      <c r="G165" s="11">
        <f t="shared" si="6"/>
        <v>5.7730925360316189E-2</v>
      </c>
    </row>
    <row r="167" spans="1:7" x14ac:dyDescent="0.25">
      <c r="A167" t="s">
        <v>10</v>
      </c>
    </row>
    <row r="168" spans="1:7" ht="58.5" customHeight="1" x14ac:dyDescent="0.25">
      <c r="A168" s="16" t="s">
        <v>14</v>
      </c>
      <c r="B168" s="16" t="s">
        <v>11</v>
      </c>
      <c r="C168" s="16" t="s">
        <v>12</v>
      </c>
      <c r="D168" s="16" t="s">
        <v>22</v>
      </c>
      <c r="E168" s="16" t="s">
        <v>13</v>
      </c>
      <c r="F168" s="16" t="s">
        <v>8</v>
      </c>
      <c r="G168" s="19" t="s">
        <v>737</v>
      </c>
    </row>
    <row r="169" spans="1:7" ht="41.25" customHeight="1" x14ac:dyDescent="0.25">
      <c r="A169" s="17" t="s">
        <v>700</v>
      </c>
      <c r="B169" s="17" t="s">
        <v>701</v>
      </c>
      <c r="C169" s="17" t="s">
        <v>705</v>
      </c>
      <c r="D169" s="17" t="s">
        <v>706</v>
      </c>
      <c r="E169" s="21">
        <v>34678.27233</v>
      </c>
      <c r="F169" s="9">
        <v>25119553.34</v>
      </c>
      <c r="G169" s="11">
        <f>F169/$F$215</f>
        <v>1.5777292908589785E-2</v>
      </c>
    </row>
    <row r="170" spans="1:7" ht="30" customHeight="1" x14ac:dyDescent="0.25">
      <c r="A170" s="17" t="s">
        <v>702</v>
      </c>
      <c r="B170" s="17" t="s">
        <v>703</v>
      </c>
      <c r="C170" s="17" t="s">
        <v>704</v>
      </c>
      <c r="D170" s="17" t="s">
        <v>707</v>
      </c>
      <c r="E170" s="22">
        <v>0.2293</v>
      </c>
      <c r="F170" s="9">
        <v>953.92</v>
      </c>
      <c r="G170" s="11">
        <f>F170/$F$215</f>
        <v>5.9914581472259446E-7</v>
      </c>
    </row>
    <row r="171" spans="1:7" ht="17.25" customHeight="1" x14ac:dyDescent="0.25">
      <c r="A171" s="16" t="s">
        <v>412</v>
      </c>
      <c r="B171" s="16"/>
      <c r="C171" s="16"/>
      <c r="D171" s="16"/>
      <c r="E171" s="8"/>
      <c r="F171" s="9">
        <f>SUM(F169:F170)</f>
        <v>25120507.260000002</v>
      </c>
      <c r="G171" s="11">
        <f>F171/$F$215</f>
        <v>1.577789205440451E-2</v>
      </c>
    </row>
    <row r="173" spans="1:7" x14ac:dyDescent="0.25">
      <c r="A173" t="s">
        <v>16</v>
      </c>
    </row>
    <row r="174" spans="1:7" ht="42.75" customHeight="1" x14ac:dyDescent="0.25">
      <c r="A174" s="16" t="s">
        <v>19</v>
      </c>
      <c r="B174" s="16" t="s">
        <v>18</v>
      </c>
      <c r="C174" s="16" t="s">
        <v>20</v>
      </c>
      <c r="D174" s="38" t="s">
        <v>17</v>
      </c>
      <c r="E174" s="39"/>
      <c r="F174" s="16" t="s">
        <v>8</v>
      </c>
      <c r="G174" s="19" t="s">
        <v>737</v>
      </c>
    </row>
    <row r="175" spans="1:7" ht="33.75" customHeight="1" x14ac:dyDescent="0.25">
      <c r="A175" s="17" t="s">
        <v>708</v>
      </c>
      <c r="B175" s="17" t="s">
        <v>709</v>
      </c>
      <c r="C175" s="17">
        <v>104.1</v>
      </c>
      <c r="D175" s="38" t="s">
        <v>714</v>
      </c>
      <c r="E175" s="39"/>
      <c r="F175" s="9">
        <v>904706</v>
      </c>
      <c r="G175" s="11">
        <f>F175/$F$215</f>
        <v>5.6823508622779644E-4</v>
      </c>
    </row>
    <row r="176" spans="1:7" ht="30" customHeight="1" x14ac:dyDescent="0.25">
      <c r="A176" s="17" t="s">
        <v>710</v>
      </c>
      <c r="B176" s="17" t="s">
        <v>711</v>
      </c>
      <c r="C176" s="17">
        <v>1300</v>
      </c>
      <c r="D176" s="38" t="s">
        <v>715</v>
      </c>
      <c r="E176" s="39"/>
      <c r="F176" s="9">
        <v>10449686</v>
      </c>
      <c r="G176" s="11">
        <f>F176/$F$215</f>
        <v>6.5633235827588154E-3</v>
      </c>
    </row>
    <row r="177" spans="1:7" ht="30.75" customHeight="1" x14ac:dyDescent="0.25">
      <c r="A177" s="17" t="s">
        <v>712</v>
      </c>
      <c r="B177" s="17" t="s">
        <v>711</v>
      </c>
      <c r="C177" s="17">
        <v>325</v>
      </c>
      <c r="D177" s="38" t="s">
        <v>716</v>
      </c>
      <c r="E177" s="39"/>
      <c r="F177" s="9">
        <v>2387855</v>
      </c>
      <c r="G177" s="11">
        <f>F177/$F$215</f>
        <v>1.4997833459980091E-3</v>
      </c>
    </row>
    <row r="178" spans="1:7" ht="34.5" customHeight="1" x14ac:dyDescent="0.25">
      <c r="A178" s="17" t="s">
        <v>713</v>
      </c>
      <c r="B178" s="17" t="s">
        <v>738</v>
      </c>
      <c r="C178" s="17">
        <v>872.1</v>
      </c>
      <c r="D178" s="38" t="s">
        <v>717</v>
      </c>
      <c r="E178" s="39"/>
      <c r="F178" s="9">
        <v>14885549</v>
      </c>
      <c r="G178" s="11">
        <f>F178/$F$215</f>
        <v>9.3494364131144134E-3</v>
      </c>
    </row>
    <row r="179" spans="1:7" ht="17.25" customHeight="1" x14ac:dyDescent="0.25">
      <c r="A179" s="16" t="s">
        <v>412</v>
      </c>
      <c r="B179" s="16"/>
      <c r="C179" s="16"/>
      <c r="D179" s="38"/>
      <c r="E179" s="39"/>
      <c r="F179" s="9">
        <f>SUM(F175:F178)</f>
        <v>28627796</v>
      </c>
      <c r="G179" s="11">
        <f>F179/$F$215</f>
        <v>1.7980778428099035E-2</v>
      </c>
    </row>
    <row r="181" spans="1:7" x14ac:dyDescent="0.25">
      <c r="A181" t="s">
        <v>21</v>
      </c>
    </row>
    <row r="182" spans="1:7" ht="47.25" customHeight="1" x14ac:dyDescent="0.25">
      <c r="A182" s="16" t="s">
        <v>5</v>
      </c>
      <c r="B182" s="26" t="s">
        <v>2</v>
      </c>
      <c r="C182" s="26" t="s">
        <v>749</v>
      </c>
      <c r="D182" s="38" t="s">
        <v>6</v>
      </c>
      <c r="E182" s="39"/>
      <c r="F182" s="14" t="s">
        <v>23</v>
      </c>
      <c r="G182" s="19" t="s">
        <v>737</v>
      </c>
    </row>
    <row r="183" spans="1:7" x14ac:dyDescent="0.25">
      <c r="A183" s="17" t="s">
        <v>414</v>
      </c>
      <c r="B183" s="27">
        <v>1027700167110</v>
      </c>
      <c r="C183" s="63" t="s">
        <v>767</v>
      </c>
      <c r="D183" s="60" t="s">
        <v>413</v>
      </c>
      <c r="E183" s="60"/>
      <c r="F183" s="9">
        <v>260795.54</v>
      </c>
      <c r="G183" s="11">
        <f t="shared" ref="G183:G189" si="7">F183/$F$215</f>
        <v>1.6380257913590132E-4</v>
      </c>
    </row>
    <row r="184" spans="1:7" x14ac:dyDescent="0.25">
      <c r="A184" s="17" t="s">
        <v>414</v>
      </c>
      <c r="B184" s="27">
        <v>1027700167110</v>
      </c>
      <c r="C184" s="63" t="s">
        <v>768</v>
      </c>
      <c r="D184" s="60" t="s">
        <v>413</v>
      </c>
      <c r="E184" s="60"/>
      <c r="F184" s="9">
        <v>222574.07999999999</v>
      </c>
      <c r="G184" s="11">
        <f t="shared" si="7"/>
        <v>1.3979613436947743E-4</v>
      </c>
    </row>
    <row r="185" spans="1:7" ht="30" x14ac:dyDescent="0.25">
      <c r="A185" s="16" t="s">
        <v>718</v>
      </c>
      <c r="B185" s="27">
        <v>1021600000124</v>
      </c>
      <c r="C185" s="63" t="s">
        <v>769</v>
      </c>
      <c r="D185" s="60" t="s">
        <v>413</v>
      </c>
      <c r="E185" s="60"/>
      <c r="F185" s="9">
        <v>12378.01</v>
      </c>
      <c r="G185" s="11">
        <f t="shared" si="7"/>
        <v>7.7744809691529908E-6</v>
      </c>
    </row>
    <row r="186" spans="1:7" ht="30" x14ac:dyDescent="0.25">
      <c r="A186" s="17" t="s">
        <v>718</v>
      </c>
      <c r="B186" s="27">
        <v>1021600000124</v>
      </c>
      <c r="C186" s="63" t="s">
        <v>770</v>
      </c>
      <c r="D186" s="60" t="s">
        <v>413</v>
      </c>
      <c r="E186" s="60"/>
      <c r="F186" s="9">
        <v>629110.43999999994</v>
      </c>
      <c r="G186" s="11">
        <f t="shared" si="7"/>
        <v>3.9513679042717405E-4</v>
      </c>
    </row>
    <row r="187" spans="1:7" ht="30" x14ac:dyDescent="0.25">
      <c r="A187" s="17" t="s">
        <v>718</v>
      </c>
      <c r="B187" s="27">
        <v>1021600000124</v>
      </c>
      <c r="C187" s="63" t="s">
        <v>771</v>
      </c>
      <c r="D187" s="60" t="s">
        <v>413</v>
      </c>
      <c r="E187" s="60"/>
      <c r="F187" s="9">
        <v>400805.84</v>
      </c>
      <c r="G187" s="11">
        <f t="shared" si="7"/>
        <v>2.5174138455255564E-4</v>
      </c>
    </row>
    <row r="188" spans="1:7" x14ac:dyDescent="0.25">
      <c r="A188" s="16" t="s">
        <v>415</v>
      </c>
      <c r="B188" s="27">
        <v>1027700167110</v>
      </c>
      <c r="C188" s="63" t="s">
        <v>772</v>
      </c>
      <c r="D188" s="60" t="s">
        <v>413</v>
      </c>
      <c r="E188" s="60"/>
      <c r="F188" s="9">
        <v>1148369.6399999999</v>
      </c>
      <c r="G188" s="11">
        <f t="shared" si="7"/>
        <v>7.2127732258521937E-4</v>
      </c>
    </row>
    <row r="189" spans="1:7" x14ac:dyDescent="0.25">
      <c r="A189" s="16" t="s">
        <v>412</v>
      </c>
      <c r="B189" s="55"/>
      <c r="C189" s="55"/>
      <c r="D189" s="54"/>
      <c r="E189" s="54"/>
      <c r="F189" s="9">
        <f>SUM(F183:F188)</f>
        <v>2674033.5499999998</v>
      </c>
      <c r="G189" s="11">
        <f t="shared" si="7"/>
        <v>1.6795286920394806E-3</v>
      </c>
    </row>
    <row r="191" spans="1:7" ht="15.75" x14ac:dyDescent="0.25">
      <c r="A191" t="s">
        <v>24</v>
      </c>
      <c r="B191" s="12"/>
    </row>
    <row r="192" spans="1:7" ht="44.25" customHeight="1" x14ac:dyDescent="0.25">
      <c r="A192" s="16" t="s">
        <v>25</v>
      </c>
      <c r="B192" s="62" t="s">
        <v>2</v>
      </c>
      <c r="C192" s="62" t="s">
        <v>756</v>
      </c>
      <c r="D192" s="42" t="s">
        <v>760</v>
      </c>
      <c r="E192" s="43"/>
      <c r="F192" s="14" t="s">
        <v>23</v>
      </c>
      <c r="G192" s="19" t="s">
        <v>737</v>
      </c>
    </row>
    <row r="193" spans="1:9" ht="29.25" customHeight="1" x14ac:dyDescent="0.25">
      <c r="A193" s="17" t="s">
        <v>719</v>
      </c>
      <c r="B193" s="64">
        <v>1027700075941</v>
      </c>
      <c r="C193" s="26" t="s">
        <v>773</v>
      </c>
      <c r="D193" s="34" t="s">
        <v>774</v>
      </c>
      <c r="E193" s="35"/>
      <c r="F193" s="9">
        <v>91052.36</v>
      </c>
      <c r="G193" s="11">
        <f>F193/$F$215</f>
        <v>5.7188905164599729E-5</v>
      </c>
    </row>
    <row r="194" spans="1:9" ht="30" x14ac:dyDescent="0.25">
      <c r="A194" s="16" t="s">
        <v>720</v>
      </c>
      <c r="B194" s="64">
        <v>1027708015576</v>
      </c>
      <c r="C194" s="26" t="s">
        <v>757</v>
      </c>
      <c r="D194" s="34" t="s">
        <v>775</v>
      </c>
      <c r="E194" s="35"/>
      <c r="F194" s="9">
        <v>31542.400000000001</v>
      </c>
      <c r="G194" s="11">
        <f>F194/$F$215</f>
        <v>1.9811406560619301E-5</v>
      </c>
    </row>
    <row r="195" spans="1:9" ht="45" x14ac:dyDescent="0.25">
      <c r="A195" s="16" t="s">
        <v>416</v>
      </c>
      <c r="B195" s="64">
        <v>1047796383030</v>
      </c>
      <c r="C195" s="26" t="s">
        <v>759</v>
      </c>
      <c r="D195" s="34" t="s">
        <v>776</v>
      </c>
      <c r="E195" s="35"/>
      <c r="F195" s="9">
        <v>6088253.0499999998</v>
      </c>
      <c r="G195" s="11">
        <f>F195/$F$215</f>
        <v>3.8239593822118946E-3</v>
      </c>
    </row>
    <row r="196" spans="1:9" x14ac:dyDescent="0.25">
      <c r="A196" s="16" t="s">
        <v>412</v>
      </c>
      <c r="B196" s="41"/>
      <c r="C196" s="42"/>
      <c r="D196" s="42"/>
      <c r="E196" s="43"/>
      <c r="F196" s="9">
        <f>SUM(F193:F195)</f>
        <v>6210847.8099999996</v>
      </c>
      <c r="G196" s="11">
        <f>F196/$F$215</f>
        <v>3.9009596939371138E-3</v>
      </c>
    </row>
    <row r="198" spans="1:9" x14ac:dyDescent="0.25">
      <c r="A198" t="s">
        <v>26</v>
      </c>
    </row>
    <row r="199" spans="1:9" ht="46.5" customHeight="1" x14ac:dyDescent="0.25">
      <c r="A199" s="16" t="s">
        <v>27</v>
      </c>
      <c r="B199" s="55" t="s">
        <v>2</v>
      </c>
      <c r="C199" s="55"/>
      <c r="D199" s="55" t="s">
        <v>29</v>
      </c>
      <c r="E199" s="55"/>
      <c r="F199" s="15" t="s">
        <v>28</v>
      </c>
      <c r="G199" s="19" t="s">
        <v>737</v>
      </c>
      <c r="H199" s="6"/>
      <c r="I199" s="6"/>
    </row>
    <row r="200" spans="1:9" ht="15" customHeight="1" x14ac:dyDescent="0.25">
      <c r="A200" s="16" t="s">
        <v>412</v>
      </c>
      <c r="B200" s="36"/>
      <c r="C200" s="37"/>
      <c r="D200" s="38"/>
      <c r="E200" s="39"/>
      <c r="F200" s="9"/>
      <c r="G200" s="11"/>
    </row>
    <row r="202" spans="1:9" x14ac:dyDescent="0.25">
      <c r="A202" t="s">
        <v>30</v>
      </c>
    </row>
    <row r="203" spans="1:9" ht="42" customHeight="1" x14ac:dyDescent="0.25">
      <c r="A203" s="16" t="s">
        <v>31</v>
      </c>
      <c r="B203" s="38" t="s">
        <v>27</v>
      </c>
      <c r="C203" s="39"/>
      <c r="D203" s="16" t="s">
        <v>29</v>
      </c>
      <c r="E203" s="16" t="s">
        <v>32</v>
      </c>
      <c r="F203" s="16" t="s">
        <v>28</v>
      </c>
      <c r="G203" s="19" t="s">
        <v>737</v>
      </c>
    </row>
    <row r="204" spans="1:9" ht="36" customHeight="1" x14ac:dyDescent="0.25">
      <c r="A204" s="19" t="s">
        <v>417</v>
      </c>
      <c r="B204" s="36" t="s">
        <v>264</v>
      </c>
      <c r="C204" s="37"/>
      <c r="D204" s="16" t="s">
        <v>195</v>
      </c>
      <c r="E204" s="23">
        <v>7242</v>
      </c>
      <c r="F204" s="9">
        <v>7102223.4299999997</v>
      </c>
      <c r="G204" s="11">
        <f>F204/$F$215</f>
        <v>4.4608221269176133E-3</v>
      </c>
    </row>
    <row r="205" spans="1:9" ht="30" x14ac:dyDescent="0.25">
      <c r="A205" s="19" t="s">
        <v>417</v>
      </c>
      <c r="B205" s="36" t="s">
        <v>264</v>
      </c>
      <c r="C205" s="37"/>
      <c r="D205" s="16" t="s">
        <v>189</v>
      </c>
      <c r="E205" s="23">
        <v>100</v>
      </c>
      <c r="F205" s="9">
        <v>100837.59</v>
      </c>
      <c r="G205" s="11">
        <f>F205/$F$215</f>
        <v>6.3334891830775056E-5</v>
      </c>
    </row>
    <row r="206" spans="1:9" x14ac:dyDescent="0.25">
      <c r="A206" s="16" t="s">
        <v>412</v>
      </c>
      <c r="B206" s="44"/>
      <c r="C206" s="44"/>
      <c r="D206" s="7"/>
      <c r="E206" s="10"/>
      <c r="F206" s="9">
        <f>SUM(F204:F205)</f>
        <v>7203061.0199999996</v>
      </c>
      <c r="G206" s="11">
        <f>F206/$F$215</f>
        <v>4.5241570187483883E-3</v>
      </c>
    </row>
    <row r="208" spans="1:9" x14ac:dyDescent="0.25">
      <c r="A208" t="s">
        <v>33</v>
      </c>
    </row>
    <row r="209" spans="1:7" ht="45" x14ac:dyDescent="0.25">
      <c r="A209" s="45" t="s">
        <v>34</v>
      </c>
      <c r="B209" s="46"/>
      <c r="C209" s="46"/>
      <c r="D209" s="46"/>
      <c r="E209" s="47"/>
      <c r="F209" s="16" t="s">
        <v>28</v>
      </c>
      <c r="G209" s="19" t="s">
        <v>737</v>
      </c>
    </row>
    <row r="210" spans="1:7" x14ac:dyDescent="0.25">
      <c r="A210" s="56" t="s">
        <v>721</v>
      </c>
      <c r="B210" s="57"/>
      <c r="C210" s="57"/>
      <c r="D210" s="57"/>
      <c r="E210" s="58"/>
      <c r="F210" s="9">
        <v>0.69</v>
      </c>
      <c r="G210" s="11">
        <f>F210/$F$215</f>
        <v>4.3338079939469782E-10</v>
      </c>
    </row>
    <row r="211" spans="1:7" x14ac:dyDescent="0.25">
      <c r="A211" s="56" t="s">
        <v>722</v>
      </c>
      <c r="B211" s="57"/>
      <c r="C211" s="57"/>
      <c r="D211" s="57"/>
      <c r="E211" s="58"/>
      <c r="F211" s="9">
        <v>30068.28</v>
      </c>
      <c r="G211" s="11">
        <f>F211/$F$215</f>
        <v>1.8885529308440007E-5</v>
      </c>
    </row>
    <row r="212" spans="1:7" x14ac:dyDescent="0.25">
      <c r="A212" s="56" t="s">
        <v>723</v>
      </c>
      <c r="B212" s="57"/>
      <c r="C212" s="57"/>
      <c r="D212" s="57"/>
      <c r="E212" s="58"/>
      <c r="F212" s="9">
        <v>3982</v>
      </c>
      <c r="G212" s="11">
        <f>F212/$F$215</f>
        <v>2.5010468741879522E-6</v>
      </c>
    </row>
    <row r="213" spans="1:7" x14ac:dyDescent="0.25">
      <c r="A213" s="38" t="s">
        <v>412</v>
      </c>
      <c r="B213" s="40"/>
      <c r="C213" s="40"/>
      <c r="D213" s="40"/>
      <c r="E213" s="39"/>
      <c r="F213" s="9">
        <f>SUM(F210:F212)</f>
        <v>34050.97</v>
      </c>
      <c r="G213" s="11">
        <f>F213/$F$215</f>
        <v>2.1387009563427355E-5</v>
      </c>
    </row>
    <row r="215" spans="1:7" x14ac:dyDescent="0.25">
      <c r="A215" s="49" t="s">
        <v>35</v>
      </c>
      <c r="B215" s="50"/>
      <c r="C215" s="50"/>
      <c r="D215" s="50"/>
      <c r="E215" s="51"/>
      <c r="F215" s="9">
        <f>F136+F165+F171+F179+F189+F196+F200+F206+F213+F152</f>
        <v>1592133294.6999998</v>
      </c>
      <c r="G215" s="11">
        <f>F215/$F$215</f>
        <v>1</v>
      </c>
    </row>
  </sheetData>
  <mergeCells count="35">
    <mergeCell ref="A1:G1"/>
    <mergeCell ref="D174:E174"/>
    <mergeCell ref="D182:E182"/>
    <mergeCell ref="D183:E183"/>
    <mergeCell ref="D175:E175"/>
    <mergeCell ref="D176:E176"/>
    <mergeCell ref="D177:E177"/>
    <mergeCell ref="D178:E178"/>
    <mergeCell ref="D179:E179"/>
    <mergeCell ref="D184:E184"/>
    <mergeCell ref="D185:E185"/>
    <mergeCell ref="D186:E186"/>
    <mergeCell ref="D187:E187"/>
    <mergeCell ref="D188:E188"/>
    <mergeCell ref="B189:C189"/>
    <mergeCell ref="D189:E189"/>
    <mergeCell ref="B196:E196"/>
    <mergeCell ref="D192:E192"/>
    <mergeCell ref="D193:E193"/>
    <mergeCell ref="D194:E194"/>
    <mergeCell ref="D195:E195"/>
    <mergeCell ref="B199:C199"/>
    <mergeCell ref="D199:E199"/>
    <mergeCell ref="B200:C200"/>
    <mergeCell ref="D200:E200"/>
    <mergeCell ref="A215:E215"/>
    <mergeCell ref="B203:C203"/>
    <mergeCell ref="B204:C204"/>
    <mergeCell ref="B205:C205"/>
    <mergeCell ref="B206:C206"/>
    <mergeCell ref="A209:E209"/>
    <mergeCell ref="A213:E213"/>
    <mergeCell ref="A210:E210"/>
    <mergeCell ref="A211:E211"/>
    <mergeCell ref="A212:E2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Пенсионные накопления</vt:lpstr>
      <vt:lpstr>Пенсионные резервы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2021-07-07T14:38:05Z</dcterms:modified>
</cp:coreProperties>
</file>