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27555" windowHeight="12000" activeTab="1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накопления'!$A$4:$G$190</definedName>
    <definedName name="_xlnm._FilterDatabase" localSheetId="1" hidden="1">'Пенсионные резервы'!$A$4:$G$4</definedName>
  </definedNames>
  <calcPr calcId="145621"/>
</workbook>
</file>

<file path=xl/calcChain.xml><?xml version="1.0" encoding="utf-8"?>
<calcChain xmlns="http://schemas.openxmlformats.org/spreadsheetml/2006/main">
  <c r="F190" i="1" l="1"/>
  <c r="F195" i="4" l="1"/>
  <c r="F176" i="4" l="1"/>
  <c r="F143" i="4"/>
  <c r="F207" i="4" l="1"/>
  <c r="F214" i="4"/>
  <c r="F240" i="1" l="1"/>
  <c r="F230" i="1"/>
  <c r="F202" i="4" l="1"/>
  <c r="F166" i="4"/>
  <c r="F207" i="1" l="1"/>
  <c r="F267" i="1" l="1"/>
  <c r="F259" i="1" l="1"/>
  <c r="F181" i="4" l="1"/>
  <c r="F222" i="4" s="1"/>
  <c r="G172" i="4" l="1"/>
  <c r="G143" i="4"/>
  <c r="G166" i="4"/>
  <c r="G212" i="4"/>
  <c r="G130" i="4"/>
  <c r="G199" i="4"/>
  <c r="G206" i="4"/>
  <c r="G213" i="4"/>
  <c r="G6" i="4"/>
  <c r="G136" i="4"/>
  <c r="G165" i="4"/>
  <c r="G118" i="4"/>
  <c r="G138" i="4"/>
  <c r="G74" i="4"/>
  <c r="G10" i="4"/>
  <c r="G90" i="4"/>
  <c r="G140" i="4"/>
  <c r="G81" i="4"/>
  <c r="G174" i="4"/>
  <c r="G71" i="4"/>
  <c r="G137" i="4"/>
  <c r="G88" i="4"/>
  <c r="G37" i="4"/>
  <c r="G161" i="4"/>
  <c r="G103" i="4"/>
  <c r="G147" i="4"/>
  <c r="G189" i="4"/>
  <c r="G87" i="4"/>
  <c r="G139" i="4"/>
  <c r="G131" i="4"/>
  <c r="G84" i="4"/>
  <c r="G115" i="4"/>
  <c r="G176" i="4"/>
  <c r="G133" i="4"/>
  <c r="G49" i="4"/>
  <c r="G134" i="4"/>
  <c r="G69" i="4"/>
  <c r="G135" i="4"/>
  <c r="G132" i="4"/>
  <c r="G211" i="4"/>
  <c r="G106" i="4"/>
  <c r="G101" i="4"/>
  <c r="G129" i="4"/>
  <c r="G128" i="4"/>
  <c r="G207" i="4"/>
  <c r="G93" i="4"/>
  <c r="G156" i="4"/>
  <c r="G157" i="4"/>
  <c r="G155" i="4"/>
  <c r="G105" i="4"/>
  <c r="G123" i="4"/>
  <c r="G214" i="4"/>
  <c r="G11" i="4"/>
  <c r="G15" i="4"/>
  <c r="G20" i="4"/>
  <c r="G24" i="4"/>
  <c r="G17" i="4"/>
  <c r="G29" i="4"/>
  <c r="G31" i="4"/>
  <c r="G35" i="4"/>
  <c r="G38" i="4"/>
  <c r="G41" i="4"/>
  <c r="G45" i="4"/>
  <c r="G48" i="4"/>
  <c r="G52" i="4"/>
  <c r="G58" i="4"/>
  <c r="G141" i="4"/>
  <c r="G65" i="4"/>
  <c r="G70" i="4"/>
  <c r="G79" i="4"/>
  <c r="G85" i="4"/>
  <c r="G92" i="4"/>
  <c r="G97" i="4"/>
  <c r="G102" i="4"/>
  <c r="G110" i="4"/>
  <c r="G113" i="4"/>
  <c r="G119" i="4"/>
  <c r="G124" i="4"/>
  <c r="G7" i="4"/>
  <c r="G12" i="4"/>
  <c r="G16" i="4"/>
  <c r="G21" i="4"/>
  <c r="G26" i="4"/>
  <c r="G32" i="4"/>
  <c r="G39" i="4"/>
  <c r="G42" i="4"/>
  <c r="G46" i="4"/>
  <c r="G53" i="4"/>
  <c r="G59" i="4"/>
  <c r="G66" i="4"/>
  <c r="G72" i="4"/>
  <c r="G76" i="4"/>
  <c r="G80" i="4"/>
  <c r="G86" i="4"/>
  <c r="G94" i="4"/>
  <c r="G98" i="4"/>
  <c r="G107" i="4"/>
  <c r="G111" i="4"/>
  <c r="G114" i="4"/>
  <c r="G120" i="4"/>
  <c r="G125" i="4"/>
  <c r="G8" i="4"/>
  <c r="G13" i="4"/>
  <c r="G18" i="4"/>
  <c r="G22" i="4"/>
  <c r="G27" i="4"/>
  <c r="G30" i="4"/>
  <c r="G33" i="4"/>
  <c r="G36" i="4"/>
  <c r="G104" i="4"/>
  <c r="G44" i="4"/>
  <c r="G50" i="4"/>
  <c r="G54" i="4"/>
  <c r="G56" i="4"/>
  <c r="G60" i="4"/>
  <c r="G62" i="4"/>
  <c r="G142" i="4"/>
  <c r="G67" i="4"/>
  <c r="G73" i="4"/>
  <c r="G77" i="4"/>
  <c r="G82" i="4"/>
  <c r="G89" i="4"/>
  <c r="G95" i="4"/>
  <c r="G99" i="4"/>
  <c r="G108" i="4"/>
  <c r="G116" i="4"/>
  <c r="G121" i="4"/>
  <c r="G126" i="4"/>
  <c r="G9" i="4"/>
  <c r="G14" i="4"/>
  <c r="G19" i="4"/>
  <c r="G23" i="4"/>
  <c r="G25" i="4"/>
  <c r="G28" i="4"/>
  <c r="G34" i="4"/>
  <c r="G40" i="4"/>
  <c r="G43" i="4"/>
  <c r="G47" i="4"/>
  <c r="G51" i="4"/>
  <c r="G55" i="4"/>
  <c r="G57" i="4"/>
  <c r="G61" i="4"/>
  <c r="G63" i="4"/>
  <c r="G64" i="4"/>
  <c r="G68" i="4"/>
  <c r="G75" i="4"/>
  <c r="G78" i="4"/>
  <c r="G83" i="4"/>
  <c r="G91" i="4"/>
  <c r="G96" i="4"/>
  <c r="G100" i="4"/>
  <c r="G109" i="4"/>
  <c r="G112" i="4"/>
  <c r="G117" i="4"/>
  <c r="G122" i="4"/>
  <c r="G127" i="4"/>
  <c r="G170" i="4"/>
  <c r="G171" i="4"/>
  <c r="G173" i="4"/>
  <c r="G163" i="4"/>
  <c r="G158" i="4"/>
  <c r="G159" i="4"/>
  <c r="G154" i="4"/>
  <c r="G222" i="4"/>
  <c r="G181" i="4"/>
  <c r="G149" i="4"/>
  <c r="G153" i="4"/>
  <c r="G150" i="4"/>
  <c r="G162" i="4"/>
  <c r="G191" i="4"/>
  <c r="G190" i="4"/>
  <c r="G175" i="4"/>
  <c r="G152" i="4"/>
  <c r="G164" i="4"/>
  <c r="G148" i="4"/>
  <c r="G194" i="4"/>
  <c r="G180" i="4"/>
  <c r="G200" i="4"/>
  <c r="G195" i="4"/>
  <c r="G202" i="4"/>
  <c r="G5" i="4"/>
  <c r="G193" i="4"/>
  <c r="G160" i="4"/>
  <c r="G201" i="4"/>
  <c r="G192" i="4"/>
  <c r="G151" i="4"/>
  <c r="G190" i="1"/>
  <c r="G177" i="1" l="1"/>
  <c r="G189" i="1"/>
  <c r="G255" i="1"/>
  <c r="G15" i="1"/>
  <c r="G12" i="1"/>
  <c r="G13" i="1"/>
  <c r="G14" i="1"/>
  <c r="G244" i="1"/>
  <c r="G245" i="1"/>
  <c r="G246" i="1"/>
  <c r="G206" i="1"/>
  <c r="G257" i="1"/>
  <c r="G263" i="1"/>
  <c r="G253" i="1" l="1"/>
  <c r="G254" i="1"/>
  <c r="G252" i="1"/>
  <c r="G256" i="1"/>
  <c r="G97" i="1"/>
  <c r="G186" i="1"/>
  <c r="G181" i="1"/>
  <c r="G187" i="1"/>
  <c r="G180" i="1"/>
  <c r="G40" i="1"/>
  <c r="G86" i="1"/>
  <c r="G152" i="1"/>
  <c r="G33" i="1"/>
  <c r="G48" i="1"/>
  <c r="G150" i="1"/>
  <c r="G81" i="1"/>
  <c r="G176" i="1"/>
  <c r="G109" i="1"/>
  <c r="G39" i="1"/>
  <c r="G143" i="1"/>
  <c r="G146" i="1"/>
  <c r="G24" i="1"/>
  <c r="G70" i="1"/>
  <c r="G123" i="1"/>
  <c r="G8" i="1"/>
  <c r="G65" i="1"/>
  <c r="G11" i="1"/>
  <c r="G67" i="1"/>
  <c r="G119" i="1"/>
  <c r="G185" i="1"/>
  <c r="G61" i="1"/>
  <c r="G112" i="1"/>
  <c r="G96" i="1"/>
  <c r="G28" i="1"/>
  <c r="G134" i="1"/>
  <c r="G58" i="1"/>
  <c r="G158" i="1"/>
  <c r="G85" i="1"/>
  <c r="G42" i="1"/>
  <c r="G72" i="1"/>
  <c r="G6" i="1"/>
  <c r="G43" i="1"/>
  <c r="G90" i="1"/>
  <c r="G156" i="1"/>
  <c r="G37" i="1"/>
  <c r="G55" i="1"/>
  <c r="G155" i="1"/>
  <c r="G184" i="1"/>
  <c r="G117" i="1"/>
  <c r="G45" i="1"/>
  <c r="G149" i="1"/>
  <c r="G74" i="1"/>
  <c r="G126" i="1"/>
  <c r="G68" i="1"/>
  <c r="G62" i="1"/>
  <c r="G69" i="1"/>
  <c r="G92" i="1"/>
  <c r="G102" i="1"/>
  <c r="G179" i="1"/>
  <c r="G130" i="1"/>
  <c r="G121" i="1"/>
  <c r="G172" i="1"/>
  <c r="G101" i="1"/>
  <c r="G44" i="1"/>
  <c r="G98" i="1"/>
  <c r="G137" i="1"/>
  <c r="G25" i="1"/>
  <c r="G188" i="1"/>
  <c r="G135" i="1"/>
  <c r="G18" i="1"/>
  <c r="G75" i="1"/>
  <c r="G127" i="1"/>
  <c r="G157" i="1"/>
  <c r="G178" i="1"/>
  <c r="G118" i="1"/>
  <c r="G34" i="1"/>
  <c r="G89" i="1"/>
  <c r="G124" i="1"/>
  <c r="G19" i="1"/>
  <c r="G56" i="1"/>
  <c r="G107" i="1"/>
  <c r="G170" i="1"/>
  <c r="G51" i="1"/>
  <c r="G100" i="1"/>
  <c r="G175" i="1"/>
  <c r="G113" i="1"/>
  <c r="G38" i="1"/>
  <c r="G142" i="1"/>
  <c r="G73" i="1"/>
  <c r="G168" i="1"/>
  <c r="G32" i="1"/>
  <c r="G83" i="1"/>
  <c r="G144" i="1"/>
  <c r="G26" i="1"/>
  <c r="G87" i="1"/>
  <c r="G122" i="1"/>
  <c r="G59" i="1"/>
  <c r="G49" i="1"/>
  <c r="G31" i="1"/>
  <c r="G165" i="1"/>
  <c r="G103" i="1"/>
  <c r="G76" i="1"/>
  <c r="G136" i="1"/>
  <c r="G116" i="1"/>
  <c r="G140" i="1"/>
  <c r="G27" i="1"/>
  <c r="G63" i="1"/>
  <c r="G84" i="1"/>
  <c r="G125" i="1"/>
  <c r="G60" i="1"/>
  <c r="G174" i="1"/>
  <c r="G120" i="1"/>
  <c r="G138" i="1"/>
  <c r="G7" i="1"/>
  <c r="G108" i="1"/>
  <c r="G153" i="1"/>
  <c r="G16" i="1"/>
  <c r="G151" i="1"/>
  <c r="G36" i="1"/>
  <c r="G145" i="1"/>
  <c r="G131" i="1"/>
  <c r="G163" i="1"/>
  <c r="G20" i="1"/>
  <c r="G167" i="1"/>
  <c r="G169" i="1"/>
  <c r="G80" i="1"/>
  <c r="G22" i="1"/>
  <c r="G105" i="1"/>
  <c r="G141" i="1"/>
  <c r="G162" i="1"/>
  <c r="G9" i="1"/>
  <c r="G94" i="1"/>
  <c r="G41" i="1"/>
  <c r="G139" i="1"/>
  <c r="G147" i="1"/>
  <c r="G64" i="1"/>
  <c r="G88" i="1"/>
  <c r="G154" i="1"/>
  <c r="G71" i="1"/>
  <c r="G79" i="1"/>
  <c r="G148" i="1"/>
  <c r="G173" i="1"/>
  <c r="G91" i="1"/>
  <c r="G129" i="1"/>
  <c r="G17" i="1"/>
  <c r="G47" i="1"/>
  <c r="G106" i="1"/>
  <c r="G164" i="1"/>
  <c r="G29" i="1"/>
  <c r="G78" i="1"/>
  <c r="G133" i="1"/>
  <c r="G161" i="1"/>
  <c r="G10" i="1"/>
  <c r="G23" i="1"/>
  <c r="G111" i="1"/>
  <c r="G54" i="1"/>
  <c r="G183" i="1"/>
  <c r="G114" i="1"/>
  <c r="G128" i="1"/>
  <c r="G21" i="1"/>
  <c r="G110" i="1"/>
  <c r="G132" i="1"/>
  <c r="G171" i="1"/>
  <c r="G50" i="1"/>
  <c r="G95" i="1"/>
  <c r="G30" i="1"/>
  <c r="G160" i="1"/>
  <c r="G82" i="1"/>
  <c r="G115" i="1"/>
  <c r="G35" i="1"/>
  <c r="G66" i="1"/>
  <c r="G93" i="1"/>
  <c r="G46" i="1"/>
  <c r="G104" i="1"/>
  <c r="G166" i="1"/>
  <c r="G53" i="1"/>
  <c r="G57" i="1"/>
  <c r="G52" i="1"/>
  <c r="G77" i="1"/>
  <c r="G159" i="1"/>
  <c r="G99" i="1"/>
  <c r="G182" i="1"/>
  <c r="G258" i="1"/>
  <c r="G264" i="1"/>
  <c r="G197" i="1"/>
  <c r="G201" i="1"/>
  <c r="G198" i="1"/>
  <c r="G202" i="1"/>
  <c r="G196" i="1"/>
  <c r="G204" i="1"/>
  <c r="G199" i="1"/>
  <c r="G200" i="1"/>
  <c r="G203" i="1"/>
  <c r="G195" i="1"/>
  <c r="G5" i="1"/>
  <c r="G251" i="1"/>
  <c r="G227" i="1"/>
  <c r="G267" i="1"/>
  <c r="G194" i="1"/>
  <c r="G240" i="1"/>
  <c r="G223" i="1"/>
  <c r="G259" i="1"/>
  <c r="G236" i="1"/>
  <c r="G229" i="1"/>
  <c r="G230" i="1"/>
  <c r="G238" i="1"/>
  <c r="G237" i="1"/>
  <c r="G228" i="1"/>
  <c r="G235" i="1"/>
  <c r="G234" i="1"/>
  <c r="G207" i="1"/>
  <c r="G239" i="1"/>
  <c r="G224" i="1"/>
  <c r="G226" i="1"/>
  <c r="G225" i="1"/>
</calcChain>
</file>

<file path=xl/sharedStrings.xml><?xml version="1.0" encoding="utf-8"?>
<sst xmlns="http://schemas.openxmlformats.org/spreadsheetml/2006/main" count="1700" uniqueCount="772">
  <si>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</si>
  <si>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</si>
  <si>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</si>
  <si>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</si>
  <si>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</si>
  <si>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</si>
  <si>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</si>
  <si>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</si>
  <si>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</si>
  <si>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</si>
  <si>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</si>
  <si>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</si>
  <si>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</si>
  <si>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</si>
  <si>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</si>
  <si>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</si>
  <si>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</si>
  <si>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</si>
  <si>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</si>
  <si>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</si>
  <si>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</si>
  <si>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</si>
  <si>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</si>
  <si>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</si>
  <si>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</si>
  <si>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</si>
  <si>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</si>
  <si>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26209RMFS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</si>
  <si>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</si>
  <si>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</si>
  <si>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</si>
  <si>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</si>
  <si>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</si>
  <si>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</si>
  <si>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</si>
  <si>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</si>
  <si>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</si>
  <si>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</si>
  <si>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</si>
  <si>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</si>
  <si>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</si>
  <si>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</si>
  <si>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</si>
  <si>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</si>
  <si>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</si>
  <si>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</si>
  <si>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</si>
  <si>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</si>
  <si>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</si>
  <si>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</si>
  <si>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</si>
  <si>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</si>
  <si>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</si>
  <si>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</si>
  <si>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RU000A101NQ1</t>
  </si>
  <si>
    <t>RU000A1025H2</t>
  </si>
  <si>
    <t>RU000A102952</t>
  </si>
  <si>
    <t>RU000A102G50</t>
  </si>
  <si>
    <t>RU000A0JT6B2</t>
  </si>
  <si>
    <t>RU000A0JS4Z7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</si>
  <si>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</si>
  <si>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</si>
  <si>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</si>
  <si>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</si>
  <si>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</si>
  <si>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</si>
  <si>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</si>
  <si>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</si>
  <si>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</si>
  <si>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</si>
  <si>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</si>
  <si>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</si>
  <si>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</si>
  <si>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</si>
  <si>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</si>
  <si>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</si>
  <si>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</si>
  <si>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</si>
  <si>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</si>
  <si>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</si>
  <si>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</si>
  <si>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</si>
  <si>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</si>
  <si>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</si>
  <si>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</si>
  <si>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</si>
  <si>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</si>
  <si>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</si>
  <si>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</si>
  <si>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</si>
  <si>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</si>
  <si>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</si>
  <si>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</si>
  <si>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</si>
  <si>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</si>
  <si>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</si>
  <si>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</si>
  <si>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</si>
  <si>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</si>
  <si>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</si>
  <si>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</si>
  <si>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</si>
  <si>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</si>
  <si>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</si>
  <si>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</si>
  <si>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</si>
  <si>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</si>
  <si>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</si>
  <si>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</si>
  <si>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</si>
  <si>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</si>
  <si>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</si>
  <si>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</si>
  <si>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</si>
  <si>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RU000A0ZZPZ3</t>
  </si>
  <si>
    <t>RU000A1011R1</t>
  </si>
  <si>
    <t>RU000A0JUW31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</si>
  <si>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</si>
  <si>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</si>
  <si>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</si>
  <si>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</si>
  <si>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</si>
  <si>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</si>
  <si>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</si>
  <si>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</si>
  <si>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</si>
  <si>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</si>
  <si>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</si>
  <si>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</si>
  <si>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</si>
  <si>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</si>
  <si>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</si>
  <si>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</si>
  <si>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</si>
  <si>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</si>
  <si>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</si>
  <si>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RU000A100K80</t>
  </si>
  <si>
    <t>RU000A101T64</t>
  </si>
  <si>
    <t>RU000A1007H0</t>
  </si>
  <si>
    <t>RU000A100DZ5</t>
  </si>
  <si>
    <t>RU000A101MB5</t>
  </si>
  <si>
    <t>RU000A101CQ4</t>
  </si>
  <si>
    <t>RU000A1008B1</t>
  </si>
  <si>
    <t>RU000A100YW8</t>
  </si>
  <si>
    <t>RU000A101PU8</t>
  </si>
  <si>
    <t>RU000A0JWVC1</t>
  </si>
  <si>
    <t>RU000A1029A9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</si>
  <si>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</si>
  <si>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</si>
  <si>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</si>
  <si>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</si>
  <si>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</si>
  <si>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</si>
  <si>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</si>
  <si>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</si>
  <si>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</si>
  <si>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</si>
  <si>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</si>
  <si>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</si>
  <si>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</si>
  <si>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</si>
  <si>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</si>
  <si>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</si>
  <si>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</si>
  <si>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</si>
  <si>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</si>
  <si>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</si>
  <si>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</si>
  <si>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</si>
  <si>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</si>
  <si>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</si>
  <si>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</si>
  <si>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</si>
  <si>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</si>
  <si>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</si>
  <si>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</si>
  <si>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</si>
  <si>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</si>
  <si>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</si>
  <si>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</si>
  <si>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</si>
  <si>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</si>
  <si>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</si>
  <si>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</si>
  <si>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</si>
  <si>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</si>
  <si>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</si>
  <si>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</si>
  <si>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</si>
  <si>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</si>
  <si>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</si>
  <si>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</si>
  <si>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</si>
  <si>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</si>
  <si>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</si>
  <si>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</si>
  <si>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</si>
  <si>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</si>
  <si>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</si>
  <si>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</si>
  <si>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</si>
  <si>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</si>
  <si>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</si>
  <si>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</si>
  <si>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</si>
  <si>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</si>
  <si>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</si>
  <si>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</si>
  <si>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</si>
  <si>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</si>
  <si>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</si>
  <si>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</si>
  <si>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</si>
  <si>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</si>
  <si>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</si>
  <si>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</si>
  <si>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</si>
  <si>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</si>
  <si>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</si>
  <si>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</si>
  <si>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</si>
  <si>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</si>
  <si>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</si>
  <si>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</si>
  <si>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</si>
  <si>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</si>
  <si>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</si>
  <si>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</si>
  <si>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</si>
  <si>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</si>
  <si>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</si>
  <si>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</si>
  <si>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</si>
  <si>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</si>
  <si>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</si>
  <si>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</si>
  <si>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</si>
  <si>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</si>
  <si>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</si>
  <si>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</si>
  <si>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</si>
  <si>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</si>
  <si>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</si>
  <si>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</si>
  <si>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</si>
  <si>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</si>
  <si>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</si>
  <si>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</si>
  <si>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</si>
  <si>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</si>
  <si>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</si>
  <si>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</si>
  <si>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</si>
  <si>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</si>
  <si>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</si>
  <si>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</si>
  <si>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</si>
  <si>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</si>
  <si>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</si>
  <si>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</si>
  <si>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</si>
  <si>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</si>
  <si>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</si>
  <si>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</si>
  <si>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</si>
  <si>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</si>
  <si>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</si>
  <si>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</si>
  <si>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</si>
  <si>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</si>
  <si>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</si>
  <si>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</si>
  <si>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</si>
  <si>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</si>
  <si>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</si>
  <si>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</si>
  <si>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</si>
  <si>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</si>
  <si>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</si>
  <si>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</si>
  <si>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</si>
  <si>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</si>
  <si>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</si>
  <si>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</si>
  <si>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</si>
  <si>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</si>
  <si>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</si>
  <si>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</si>
  <si>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</si>
  <si>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</si>
  <si>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</si>
  <si>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</si>
  <si>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</si>
  <si>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</si>
  <si>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</si>
  <si>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</si>
  <si>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</si>
  <si>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</si>
  <si>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</si>
  <si>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</si>
  <si>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</si>
  <si>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</si>
  <si>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</si>
  <si>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</si>
  <si>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</si>
  <si>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</si>
  <si>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</si>
  <si>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</si>
  <si>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</si>
  <si>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</si>
  <si>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</si>
  <si>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</si>
  <si>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</si>
  <si>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</si>
  <si>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</si>
  <si>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</si>
  <si>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</si>
  <si>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</si>
  <si>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</si>
  <si>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</si>
  <si>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</si>
  <si>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</si>
  <si>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</si>
  <si>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</si>
  <si>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</si>
  <si>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</si>
  <si>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</si>
  <si>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</si>
  <si>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</si>
  <si>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</si>
  <si>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</si>
  <si>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</si>
  <si>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</si>
  <si>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</si>
  <si>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</si>
  <si>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</si>
  <si>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</si>
  <si>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</si>
  <si>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</si>
  <si>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</si>
  <si>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</si>
  <si>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</si>
  <si>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</si>
  <si>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</si>
  <si>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</si>
  <si>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</si>
  <si>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</si>
  <si>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</si>
  <si>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</si>
  <si>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</si>
  <si>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</si>
  <si>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</si>
  <si>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</si>
  <si>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</si>
  <si>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</si>
  <si>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</si>
  <si>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</si>
  <si>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</si>
  <si>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</si>
  <si>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</si>
  <si>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</si>
  <si>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</si>
  <si>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</si>
  <si>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</si>
  <si>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</si>
  <si>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</si>
  <si>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</si>
  <si>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</si>
  <si>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</si>
  <si>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</si>
  <si>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</si>
  <si>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</si>
  <si>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</si>
  <si>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</si>
  <si>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</si>
  <si>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</si>
  <si>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</si>
  <si>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"МОСТОТРЕСТ" 4-07-02472-A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</si>
  <si>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</si>
  <si>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</si>
  <si>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</si>
  <si>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</si>
  <si>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</si>
  <si>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</si>
  <si>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</si>
  <si>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</si>
  <si>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</si>
  <si>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</si>
  <si>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</si>
  <si>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</si>
  <si>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</si>
  <si>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</si>
  <si>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</si>
  <si>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</si>
  <si>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</si>
  <si>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</si>
  <si>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</si>
  <si>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</si>
  <si>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</si>
  <si>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</si>
  <si>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</si>
  <si>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</si>
  <si>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</si>
  <si>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</si>
  <si>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</si>
  <si>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</si>
  <si>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</si>
  <si>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</si>
  <si>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</si>
  <si>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</si>
  <si>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"Уралкалий" 4B02-04-00296-A-001P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</si>
  <si>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</si>
  <si>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</si>
  <si>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</si>
  <si>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</si>
  <si>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</si>
  <si>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</si>
  <si>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</si>
  <si>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</si>
  <si>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</si>
  <si>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</si>
  <si>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</si>
  <si>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</si>
  <si>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</si>
  <si>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</si>
  <si>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</si>
  <si>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</si>
  <si>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</si>
  <si>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</si>
  <si>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</si>
  <si>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</si>
  <si>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</si>
  <si>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</si>
  <si>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</si>
  <si>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</si>
  <si>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</si>
  <si>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</si>
  <si>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</si>
  <si>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</si>
  <si>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</si>
  <si>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</si>
  <si>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</si>
  <si>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</si>
  <si>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</si>
  <si>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</si>
  <si>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</si>
  <si>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</si>
  <si>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</si>
  <si>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</si>
  <si>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</si>
  <si>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</si>
  <si>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</si>
  <si>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</si>
  <si>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</si>
  <si>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</si>
  <si>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</si>
  <si>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</si>
  <si>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</si>
  <si>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</si>
  <si>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</si>
  <si>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</si>
  <si>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RU000A102A15</t>
  </si>
  <si>
    <t>RU000A0JX0B9</t>
  </si>
  <si>
    <t>RU000A0JXR43</t>
  </si>
  <si>
    <t>RU000A0JWZ77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</si>
  <si>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</si>
  <si>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</si>
  <si>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</si>
  <si>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</si>
  <si>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</si>
  <si>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</si>
  <si>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</si>
  <si>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</si>
  <si>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</si>
  <si>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</si>
  <si>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</si>
  <si>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</si>
  <si>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RU000A0JT940</t>
  </si>
  <si>
    <t>RU000A0JTYN8</t>
  </si>
  <si>
    <t>RU000A101MG4</t>
  </si>
  <si>
    <t>RU000A0JTM51</t>
  </si>
  <si>
    <t>RU000A1008J4</t>
  </si>
  <si>
    <t>RU000A100L14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</si>
  <si>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</si>
  <si>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</si>
  <si>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</si>
  <si>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</si>
  <si>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</si>
  <si>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</si>
  <si>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</si>
  <si>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</si>
  <si>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</si>
  <si>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</si>
  <si>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</si>
  <si>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</si>
  <si>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</si>
  <si>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</si>
  <si>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</si>
  <si>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</si>
  <si>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</si>
  <si>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</si>
  <si>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</si>
  <si>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</si>
  <si>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</si>
  <si>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</si>
  <si>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</si>
  <si>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</si>
  <si>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</si>
  <si>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</si>
  <si>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</si>
  <si>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</si>
  <si>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</si>
  <si>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</si>
  <si>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</si>
  <si>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</si>
  <si>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</si>
  <si>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</si>
  <si>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</si>
  <si>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</si>
  <si>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</si>
  <si>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</si>
  <si>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</si>
  <si>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</si>
  <si>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</si>
  <si>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</si>
  <si>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</si>
  <si>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</si>
  <si>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</si>
  <si>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</si>
  <si>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</si>
  <si>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</si>
  <si>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</si>
  <si>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</si>
  <si>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</si>
  <si>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</si>
  <si>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</si>
  <si>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</si>
  <si>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</si>
  <si>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</si>
  <si>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</si>
  <si>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</si>
  <si>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</si>
  <si>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</si>
  <si>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</si>
  <si>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</si>
  <si>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</si>
  <si>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</si>
  <si>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</si>
  <si>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</si>
  <si>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</si>
  <si>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</si>
  <si>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</si>
  <si>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</si>
  <si>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</si>
  <si>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</si>
  <si>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</si>
  <si>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</si>
  <si>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</si>
  <si>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</si>
  <si>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</si>
  <si>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</si>
  <si>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</si>
  <si>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</si>
  <si>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</si>
  <si>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</si>
  <si>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</si>
  <si>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</si>
  <si>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</si>
  <si>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</si>
  <si>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</si>
  <si>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</si>
  <si>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RU000A0JR5F7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</si>
  <si>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</si>
  <si>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</si>
  <si>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</si>
  <si>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</si>
  <si>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</si>
  <si>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</si>
  <si>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</si>
  <si>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</si>
  <si>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RU000A0JWTN2</t>
  </si>
  <si>
    <t>RU000A100YU2</t>
  </si>
  <si>
    <t>RU000A0JWGV2</t>
  </si>
  <si>
    <t>RU000A100SZ3</t>
  </si>
  <si>
    <t>RU000A0ZZ9W4</t>
  </si>
  <si>
    <t>RU000A0JXS59</t>
  </si>
  <si>
    <t>RU000A0JWV89</t>
  </si>
  <si>
    <t>RU000A101LX1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</si>
  <si>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</si>
  <si>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</si>
  <si>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</si>
  <si>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</si>
  <si>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</si>
  <si>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</si>
  <si>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</si>
  <si>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</si>
  <si>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</si>
  <si>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RU000A0JQRD9</t>
  </si>
  <si>
    <t>RU000A101LQ5</t>
  </si>
  <si>
    <t>RU000A1008W7</t>
  </si>
  <si>
    <t>RU000A100782</t>
  </si>
  <si>
    <t>RU000A100E88</t>
  </si>
  <si>
    <t>RU000A101LJ0</t>
  </si>
  <si>
    <t>RU000A100Z91</t>
  </si>
  <si>
    <t>RU000A1009M6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</si>
  <si>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</si>
  <si>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</si>
  <si>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</si>
  <si>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</si>
  <si>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</si>
  <si>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</si>
  <si>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</si>
  <si>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</si>
  <si>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</si>
  <si>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</si>
  <si>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</si>
  <si>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</si>
  <si>
    <t>RU000A0ZZES2</t>
  </si>
  <si>
    <t>RU000A100LS3</t>
  </si>
  <si>
    <t>RU000A100XC2</t>
  </si>
  <si>
    <t>RU000A102QP4</t>
  </si>
  <si>
    <t>RU000A102RT4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</si>
  <si>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</si>
  <si>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</si>
  <si>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</si>
  <si>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</si>
  <si>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</si>
  <si>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</si>
  <si>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</si>
  <si>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</si>
  <si>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</si>
  <si>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</si>
  <si>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</si>
  <si>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</si>
  <si>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</si>
  <si>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</si>
  <si>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</si>
  <si>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</si>
  <si>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</si>
  <si>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</si>
  <si>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</si>
  <si>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</si>
  <si>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</si>
  <si>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</si>
  <si>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</si>
  <si>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</si>
  <si>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</si>
  <si>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</si>
  <si>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RU000A0JTVJ2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</si>
  <si>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</si>
  <si>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</si>
  <si>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</si>
  <si>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</si>
  <si>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</si>
  <si>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АО "Россельхозбанк" 42003349B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</si>
  <si>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</si>
  <si>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</si>
  <si>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</si>
  <si>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</si>
  <si>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</si>
  <si>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</si>
  <si>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</si>
  <si>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</si>
  <si>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</si>
  <si>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</si>
  <si>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</si>
  <si>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</si>
  <si>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</si>
  <si>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</si>
  <si>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</si>
  <si>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</si>
  <si>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</si>
  <si>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</si>
  <si>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</si>
  <si>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</si>
  <si>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</si>
  <si>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</si>
  <si>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облигации федерального займа РФ 25084RMFS</t>
  </si>
  <si>
    <t>RU000A101FA1</t>
  </si>
  <si>
    <t>RU000A0ZYXJ4</t>
  </si>
  <si>
    <t>облигации АО "Россельхозбанк" 4B020503349B001P</t>
  </si>
  <si>
    <t>RU000A1008Z0</t>
  </si>
  <si>
    <t>RU000A103DS4</t>
  </si>
  <si>
    <t>RU000A103DU0</t>
  </si>
  <si>
    <t>RU000A103FP5</t>
  </si>
  <si>
    <t>облигации АО "МХК "ЕвроХим" 4B02-03-31153-H-001P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</si>
  <si>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</si>
  <si>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</si>
  <si>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</si>
  <si>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</si>
  <si>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</si>
  <si>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</si>
  <si>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</si>
  <si>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RU000A0JSMA2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</si>
  <si>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</si>
  <si>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</si>
  <si>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</si>
  <si>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</si>
  <si>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</si>
  <si>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</si>
  <si>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</si>
  <si>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</si>
  <si>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RU000A1010X1</t>
  </si>
  <si>
    <t>облигации ООО "ИКС 5 ФИНАНС" 4B02-07-36241-R-001P</t>
  </si>
  <si>
    <t>облигации АО "Россельхозбанк" 4B02-07-03349-B-002P</t>
  </si>
  <si>
    <t>RU000A103GX7</t>
  </si>
  <si>
    <t>RU000A100AF3</t>
  </si>
  <si>
    <t>облигации АО "Газпромбанк" 4B020900354B001P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</si>
  <si>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</si>
  <si>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</si>
  <si>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</si>
  <si>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</si>
  <si>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</si>
  <si>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</si>
  <si>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4B02-05-36241-R-001P</t>
  </si>
  <si>
    <t>RU000A100AB2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</si>
  <si>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</si>
  <si>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</si>
  <si>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</si>
  <si>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</si>
  <si>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</si>
  <si>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</si>
  <si>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</si>
  <si>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</si>
  <si>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</si>
  <si>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</si>
  <si>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</si>
  <si>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</si>
  <si>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</si>
  <si>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</si>
  <si>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RU000A100V46</t>
  </si>
  <si>
    <t>облигации ООО "ИКС 5 ФИНАНС" 4B02-06-36241-R-001P</t>
  </si>
  <si>
    <t>RU000A101LH4</t>
  </si>
  <si>
    <t>облигации ООО "ИКС 5 ФИНАНС" 4B02-10-36241-R-001P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</si>
  <si>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</si>
  <si>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</si>
  <si>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</si>
  <si>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</si>
  <si>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</si>
  <si>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</si>
  <si>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</si>
  <si>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</si>
  <si>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</si>
  <si>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</si>
  <si>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</si>
  <si>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</si>
  <si>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</si>
  <si>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RU000A0JTJL3</t>
  </si>
  <si>
    <t>облигации федерального займа РФ 26211RMFS</t>
  </si>
  <si>
    <t>RU000A100QS2</t>
  </si>
  <si>
    <t>облигации федерального займа РФ 24020RMFS</t>
  </si>
  <si>
    <t>RU000A101FY1</t>
  </si>
  <si>
    <t>облигации ПАО "РОССЕТИ Московский регион"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</si>
  <si>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</si>
  <si>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</si>
  <si>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</si>
  <si>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42004810025200000006</t>
  </si>
  <si>
    <t>42003810225200000027</t>
  </si>
  <si>
    <t>RU000A1033Z8</t>
  </si>
  <si>
    <t>RU000A104FG2</t>
  </si>
  <si>
    <t>облигации ООО "ГК "Сегежа"  4B02-03-87154-H-002P</t>
  </si>
  <si>
    <t>государственные облигации субъектов РФ RU000A1033Z8</t>
  </si>
  <si>
    <t>облигации ООО "ГК "Сегежа" 4B02-03-87154-H-002P</t>
  </si>
  <si>
    <t>42003810525200000028</t>
  </si>
  <si>
    <t>42004810800470000174</t>
  </si>
  <si>
    <t>42003810525200000031</t>
  </si>
  <si>
    <t>Состав инвестиционного портфеля фонда по обязательному пенсионному страхованию на 28.02.2022</t>
  </si>
  <si>
    <t>Состав средств пенсионных резервов фонда на 28.02.2022</t>
  </si>
  <si>
    <t>42003810100470000516</t>
  </si>
  <si>
    <t>13.000.000</t>
  </si>
  <si>
    <t>RU000A103MX5</t>
  </si>
  <si>
    <t>публичное акционерное общество "Полюс"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</si>
</sst>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0" xfId="0" applyFill="1" applyBorder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zoomScale="90" zoomScaleNormal="90" workbookViewId="0">
      <selection activeCell="F265" sqref="F265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19.7109375" style="3" customWidth="1"/>
    <col min="9" max="9" width="12.85546875" style="3" customWidth="1"/>
    <col min="10" max="10" width="15.85546875" style="3" customWidth="1"/>
    <col min="11" max="11" width="16.5703125" style="3" customWidth="1"/>
    <col min="12" max="12" width="12.42578125" style="3" bestFit="1" customWidth="1"/>
    <col min="13" max="13" width="15" style="3" customWidth="1"/>
    <col min="14" max="16384" width="9.140625" style="3"/>
  </cols>
  <sheetData>
    <row r="1" spans="1:9" ht="33.75" customHeight="1" x14ac:dyDescent="0.25">
      <c r="A1" s="75" t="s">
        <v>766</v>
      </c>
      <c r="B1" s="76"/>
      <c r="C1" s="76"/>
      <c r="D1" s="76"/>
      <c r="E1" s="76"/>
      <c r="F1" s="76"/>
      <c r="G1" s="76"/>
      <c r="I1" s="47"/>
    </row>
    <row r="2" spans="1:9" ht="18.75" x14ac:dyDescent="0.3">
      <c r="A2" s="4"/>
      <c r="B2" s="4"/>
      <c r="C2" s="4"/>
    </row>
    <row r="3" spans="1:9" x14ac:dyDescent="0.25">
      <c r="A3" s="3" t="s">
        <v>524</v>
      </c>
    </row>
    <row r="4" spans="1:9" ht="30" x14ac:dyDescent="0.25">
      <c r="A4" s="26" t="s">
        <v>0</v>
      </c>
      <c r="B4" s="26" t="s">
        <v>20</v>
      </c>
      <c r="C4" s="26" t="s">
        <v>1</v>
      </c>
      <c r="D4" s="26" t="s">
        <v>22</v>
      </c>
      <c r="E4" s="26" t="s">
        <v>10</v>
      </c>
      <c r="F4" s="26" t="s">
        <v>6</v>
      </c>
      <c r="G4" s="26" t="s">
        <v>2</v>
      </c>
    </row>
    <row r="5" spans="1:9" ht="30" x14ac:dyDescent="0.25">
      <c r="A5" s="26" t="s">
        <v>333</v>
      </c>
      <c r="B5" s="26" t="s">
        <v>198</v>
      </c>
      <c r="C5" s="26" t="s">
        <v>199</v>
      </c>
      <c r="D5" s="26" t="s">
        <v>597</v>
      </c>
      <c r="E5" s="43">
        <v>15668</v>
      </c>
      <c r="F5" s="7">
        <v>14014869.32</v>
      </c>
      <c r="G5" s="8">
        <f t="shared" ref="G5:G36" si="0">F5/$F$267</f>
        <v>2.9547982352004843E-3</v>
      </c>
      <c r="I5" s="39"/>
    </row>
    <row r="6" spans="1:9" x14ac:dyDescent="0.25">
      <c r="A6" s="26" t="s">
        <v>306</v>
      </c>
      <c r="B6" s="26" t="s">
        <v>168</v>
      </c>
      <c r="C6" s="26" t="s">
        <v>169</v>
      </c>
      <c r="D6" s="26" t="s">
        <v>571</v>
      </c>
      <c r="E6" s="43">
        <v>35000</v>
      </c>
      <c r="F6" s="7">
        <v>5512081.4400000004</v>
      </c>
      <c r="G6" s="8">
        <f t="shared" si="0"/>
        <v>1.1621291743299214E-3</v>
      </c>
      <c r="I6" s="39"/>
    </row>
    <row r="7" spans="1:9" x14ac:dyDescent="0.25">
      <c r="A7" s="26" t="s">
        <v>515</v>
      </c>
      <c r="B7" s="26" t="s">
        <v>294</v>
      </c>
      <c r="C7" s="26" t="s">
        <v>295</v>
      </c>
      <c r="D7" s="26" t="s">
        <v>59</v>
      </c>
      <c r="E7" s="43">
        <v>70599</v>
      </c>
      <c r="F7" s="7">
        <v>65935230.060000002</v>
      </c>
      <c r="G7" s="8">
        <f t="shared" si="0"/>
        <v>1.3901328436990802E-2</v>
      </c>
      <c r="I7" s="39"/>
    </row>
    <row r="8" spans="1:9" x14ac:dyDescent="0.25">
      <c r="A8" s="26" t="s">
        <v>27</v>
      </c>
      <c r="B8" s="26" t="s">
        <v>162</v>
      </c>
      <c r="C8" s="26" t="s">
        <v>163</v>
      </c>
      <c r="D8" s="26" t="s">
        <v>693</v>
      </c>
      <c r="E8" s="43">
        <v>76395</v>
      </c>
      <c r="F8" s="7">
        <v>75586740.900000006</v>
      </c>
      <c r="G8" s="8">
        <f t="shared" si="0"/>
        <v>1.5936186311573564E-2</v>
      </c>
      <c r="I8" s="39"/>
    </row>
    <row r="9" spans="1:9" x14ac:dyDescent="0.25">
      <c r="A9" s="26" t="s">
        <v>640</v>
      </c>
      <c r="B9" s="26" t="s">
        <v>294</v>
      </c>
      <c r="C9" s="26" t="s">
        <v>295</v>
      </c>
      <c r="D9" s="26" t="s">
        <v>641</v>
      </c>
      <c r="E9" s="43">
        <v>986</v>
      </c>
      <c r="F9" s="7">
        <v>920143.27</v>
      </c>
      <c r="G9" s="8">
        <f t="shared" si="0"/>
        <v>1.9399665086050212E-4</v>
      </c>
      <c r="I9" s="39"/>
    </row>
    <row r="10" spans="1:9" x14ac:dyDescent="0.25">
      <c r="A10" s="26" t="s">
        <v>514</v>
      </c>
      <c r="B10" s="26" t="s">
        <v>294</v>
      </c>
      <c r="C10" s="26" t="s">
        <v>295</v>
      </c>
      <c r="D10" s="26" t="s">
        <v>58</v>
      </c>
      <c r="E10" s="43">
        <v>49172</v>
      </c>
      <c r="F10" s="7">
        <v>43891418.920000002</v>
      </c>
      <c r="G10" s="8">
        <f t="shared" si="0"/>
        <v>9.2537635709657225E-3</v>
      </c>
      <c r="I10" s="39"/>
    </row>
    <row r="11" spans="1:9" ht="30" x14ac:dyDescent="0.25">
      <c r="A11" s="26" t="s">
        <v>385</v>
      </c>
      <c r="B11" s="26" t="s">
        <v>248</v>
      </c>
      <c r="C11" s="26" t="s">
        <v>249</v>
      </c>
      <c r="D11" s="26" t="s">
        <v>110</v>
      </c>
      <c r="E11" s="43">
        <v>20000</v>
      </c>
      <c r="F11" s="7">
        <v>20005800</v>
      </c>
      <c r="G11" s="8">
        <f t="shared" si="0"/>
        <v>4.2178846754864965E-3</v>
      </c>
      <c r="I11" s="39"/>
    </row>
    <row r="12" spans="1:9" ht="30" x14ac:dyDescent="0.25">
      <c r="A12" s="26" t="s">
        <v>328</v>
      </c>
      <c r="B12" s="26" t="s">
        <v>190</v>
      </c>
      <c r="C12" s="26" t="s">
        <v>191</v>
      </c>
      <c r="D12" s="26" t="s">
        <v>148</v>
      </c>
      <c r="E12" s="43">
        <v>22860</v>
      </c>
      <c r="F12" s="7">
        <v>22010729.969999999</v>
      </c>
      <c r="G12" s="8">
        <f t="shared" si="0"/>
        <v>4.6405902606611255E-3</v>
      </c>
      <c r="I12" s="39"/>
    </row>
    <row r="13" spans="1:9" ht="30" x14ac:dyDescent="0.25">
      <c r="A13" s="26" t="s">
        <v>419</v>
      </c>
      <c r="B13" s="26" t="s">
        <v>278</v>
      </c>
      <c r="C13" s="26" t="s">
        <v>279</v>
      </c>
      <c r="D13" s="26" t="s">
        <v>53</v>
      </c>
      <c r="E13" s="43">
        <v>29997</v>
      </c>
      <c r="F13" s="7">
        <v>28368162.899999999</v>
      </c>
      <c r="G13" s="8">
        <f t="shared" si="0"/>
        <v>5.9809475036046826E-3</v>
      </c>
      <c r="I13" s="39"/>
    </row>
    <row r="14" spans="1:9" ht="30" x14ac:dyDescent="0.25">
      <c r="A14" s="26" t="s">
        <v>420</v>
      </c>
      <c r="B14" s="26" t="s">
        <v>278</v>
      </c>
      <c r="C14" s="26" t="s">
        <v>279</v>
      </c>
      <c r="D14" s="26" t="s">
        <v>616</v>
      </c>
      <c r="E14" s="43">
        <v>67033</v>
      </c>
      <c r="F14" s="7">
        <v>64720361.5</v>
      </c>
      <c r="G14" s="8">
        <f t="shared" si="0"/>
        <v>1.3645193941896661E-2</v>
      </c>
      <c r="I14" s="39"/>
    </row>
    <row r="15" spans="1:9" ht="30" x14ac:dyDescent="0.25">
      <c r="A15" s="26" t="s">
        <v>386</v>
      </c>
      <c r="B15" s="26" t="s">
        <v>248</v>
      </c>
      <c r="C15" s="26" t="s">
        <v>249</v>
      </c>
      <c r="D15" s="26" t="s">
        <v>111</v>
      </c>
      <c r="E15" s="43">
        <v>6630</v>
      </c>
      <c r="F15" s="7">
        <v>6459609</v>
      </c>
      <c r="G15" s="8">
        <f t="shared" si="0"/>
        <v>1.3618993397282112E-3</v>
      </c>
      <c r="I15" s="39"/>
    </row>
    <row r="16" spans="1:9" ht="30" x14ac:dyDescent="0.25">
      <c r="A16" s="26" t="s">
        <v>654</v>
      </c>
      <c r="B16" s="26" t="s">
        <v>178</v>
      </c>
      <c r="C16" s="26" t="s">
        <v>179</v>
      </c>
      <c r="D16" s="26" t="s">
        <v>648</v>
      </c>
      <c r="E16" s="43">
        <v>4800</v>
      </c>
      <c r="F16" s="7">
        <v>4889808</v>
      </c>
      <c r="G16" s="8">
        <f t="shared" si="0"/>
        <v>1.0309333407947331E-3</v>
      </c>
      <c r="I16" s="39"/>
    </row>
    <row r="17" spans="1:9" ht="15" customHeight="1" x14ac:dyDescent="0.25">
      <c r="A17" s="26" t="s">
        <v>392</v>
      </c>
      <c r="B17" s="26" t="s">
        <v>248</v>
      </c>
      <c r="C17" s="26" t="s">
        <v>249</v>
      </c>
      <c r="D17" s="26" t="s">
        <v>113</v>
      </c>
      <c r="E17" s="43">
        <v>2</v>
      </c>
      <c r="F17" s="7">
        <v>2014.93</v>
      </c>
      <c r="G17" s="8">
        <f t="shared" si="0"/>
        <v>4.2481392242139809E-7</v>
      </c>
      <c r="I17" s="39"/>
    </row>
    <row r="18" spans="1:9" ht="30" x14ac:dyDescent="0.25">
      <c r="A18" s="26" t="s">
        <v>318</v>
      </c>
      <c r="B18" s="26" t="s">
        <v>178</v>
      </c>
      <c r="C18" s="26" t="s">
        <v>179</v>
      </c>
      <c r="D18" s="26" t="s">
        <v>116</v>
      </c>
      <c r="E18" s="43">
        <v>1259</v>
      </c>
      <c r="F18" s="7">
        <v>1219017.02</v>
      </c>
      <c r="G18" s="8">
        <f t="shared" si="0"/>
        <v>2.5700912774371512E-4</v>
      </c>
      <c r="I18" s="39"/>
    </row>
    <row r="19" spans="1:9" ht="30" x14ac:dyDescent="0.25">
      <c r="A19" s="26" t="s">
        <v>319</v>
      </c>
      <c r="B19" s="26" t="s">
        <v>178</v>
      </c>
      <c r="C19" s="26" t="s">
        <v>179</v>
      </c>
      <c r="D19" s="26" t="s">
        <v>575</v>
      </c>
      <c r="E19" s="43">
        <v>270</v>
      </c>
      <c r="F19" s="7">
        <v>259564.5</v>
      </c>
      <c r="G19" s="8">
        <f t="shared" si="0"/>
        <v>5.4724786154530919E-5</v>
      </c>
      <c r="I19" s="39"/>
    </row>
    <row r="20" spans="1:9" ht="30" x14ac:dyDescent="0.25">
      <c r="A20" s="26" t="s">
        <v>388</v>
      </c>
      <c r="B20" s="26" t="s">
        <v>248</v>
      </c>
      <c r="C20" s="26" t="s">
        <v>249</v>
      </c>
      <c r="D20" s="26" t="s">
        <v>112</v>
      </c>
      <c r="E20" s="43">
        <v>53130</v>
      </c>
      <c r="F20" s="7">
        <v>53377585.799999997</v>
      </c>
      <c r="G20" s="8">
        <f t="shared" si="0"/>
        <v>1.1253761467188796E-2</v>
      </c>
      <c r="I20" s="39"/>
    </row>
    <row r="21" spans="1:9" ht="30" x14ac:dyDescent="0.25">
      <c r="A21" s="26" t="s">
        <v>393</v>
      </c>
      <c r="B21" s="26" t="s">
        <v>248</v>
      </c>
      <c r="C21" s="26" t="s">
        <v>249</v>
      </c>
      <c r="D21" s="34" t="s">
        <v>572</v>
      </c>
      <c r="E21" s="43">
        <v>18</v>
      </c>
      <c r="F21" s="7">
        <v>16910.28</v>
      </c>
      <c r="G21" s="8">
        <f t="shared" si="0"/>
        <v>3.5652466219889125E-6</v>
      </c>
      <c r="I21" s="39"/>
    </row>
    <row r="22" spans="1:9" x14ac:dyDescent="0.25">
      <c r="A22" s="26" t="s">
        <v>39</v>
      </c>
      <c r="B22" s="26" t="s">
        <v>162</v>
      </c>
      <c r="C22" s="26" t="s">
        <v>163</v>
      </c>
      <c r="D22" s="26" t="s">
        <v>128</v>
      </c>
      <c r="E22" s="43">
        <v>41337</v>
      </c>
      <c r="F22" s="7">
        <v>38523190.409999996</v>
      </c>
      <c r="G22" s="8">
        <f t="shared" si="0"/>
        <v>8.121963354686507E-3</v>
      </c>
      <c r="I22" s="39"/>
    </row>
    <row r="23" spans="1:9" x14ac:dyDescent="0.25">
      <c r="A23" s="26" t="s">
        <v>40</v>
      </c>
      <c r="B23" s="26" t="s">
        <v>162</v>
      </c>
      <c r="C23" s="26" t="s">
        <v>163</v>
      </c>
      <c r="D23" s="26" t="s">
        <v>129</v>
      </c>
      <c r="E23" s="43">
        <v>32000</v>
      </c>
      <c r="F23" s="7">
        <v>30419840</v>
      </c>
      <c r="G23" s="8">
        <f t="shared" si="0"/>
        <v>6.4135089307476396E-3</v>
      </c>
      <c r="I23" s="39"/>
    </row>
    <row r="24" spans="1:9" ht="30" x14ac:dyDescent="0.25">
      <c r="A24" s="26" t="s">
        <v>362</v>
      </c>
      <c r="B24" s="26" t="s">
        <v>232</v>
      </c>
      <c r="C24" s="26" t="s">
        <v>233</v>
      </c>
      <c r="D24" s="26" t="s">
        <v>77</v>
      </c>
      <c r="E24" s="43">
        <v>60000</v>
      </c>
      <c r="F24" s="7">
        <v>51870600</v>
      </c>
      <c r="G24" s="8">
        <f t="shared" si="0"/>
        <v>1.0936038991107072E-2</v>
      </c>
      <c r="I24" s="39"/>
    </row>
    <row r="25" spans="1:9" ht="30" x14ac:dyDescent="0.25">
      <c r="A25" s="26" t="s">
        <v>403</v>
      </c>
      <c r="B25" s="26" t="s">
        <v>258</v>
      </c>
      <c r="C25" s="26" t="s">
        <v>259</v>
      </c>
      <c r="D25" s="26" t="s">
        <v>135</v>
      </c>
      <c r="E25" s="43">
        <v>425</v>
      </c>
      <c r="F25" s="7">
        <v>432176.53</v>
      </c>
      <c r="G25" s="8">
        <f t="shared" si="0"/>
        <v>9.1117114186482428E-5</v>
      </c>
      <c r="I25" s="39"/>
    </row>
    <row r="26" spans="1:9" x14ac:dyDescent="0.25">
      <c r="A26" s="26" t="s">
        <v>42</v>
      </c>
      <c r="B26" s="26" t="s">
        <v>162</v>
      </c>
      <c r="C26" s="26" t="s">
        <v>163</v>
      </c>
      <c r="D26" s="26" t="s">
        <v>90</v>
      </c>
      <c r="E26" s="43">
        <v>74421</v>
      </c>
      <c r="F26" s="7">
        <v>96570382.680000007</v>
      </c>
      <c r="G26" s="8">
        <f t="shared" si="0"/>
        <v>2.03602323931979E-2</v>
      </c>
      <c r="I26" s="39"/>
    </row>
    <row r="27" spans="1:9" ht="30" x14ac:dyDescent="0.25">
      <c r="A27" s="26" t="s">
        <v>317</v>
      </c>
      <c r="B27" s="26" t="s">
        <v>178</v>
      </c>
      <c r="C27" s="26" t="s">
        <v>179</v>
      </c>
      <c r="D27" s="26" t="s">
        <v>574</v>
      </c>
      <c r="E27" s="43">
        <v>225</v>
      </c>
      <c r="F27" s="7">
        <v>208057.9</v>
      </c>
      <c r="G27" s="8">
        <f t="shared" si="0"/>
        <v>4.386549040897649E-5</v>
      </c>
      <c r="I27" s="39"/>
    </row>
    <row r="28" spans="1:9" ht="30" x14ac:dyDescent="0.25">
      <c r="A28" s="26" t="s">
        <v>364</v>
      </c>
      <c r="B28" s="26" t="s">
        <v>232</v>
      </c>
      <c r="C28" s="26" t="s">
        <v>233</v>
      </c>
      <c r="D28" s="26" t="s">
        <v>573</v>
      </c>
      <c r="E28" s="43">
        <v>2490</v>
      </c>
      <c r="F28" s="7">
        <v>2455906.02</v>
      </c>
      <c r="G28" s="8">
        <f t="shared" si="0"/>
        <v>5.1778626029416633E-4</v>
      </c>
      <c r="I28" s="39"/>
    </row>
    <row r="29" spans="1:9" ht="30" x14ac:dyDescent="0.25">
      <c r="A29" s="26" t="s">
        <v>365</v>
      </c>
      <c r="B29" s="26" t="s">
        <v>232</v>
      </c>
      <c r="C29" s="26" t="s">
        <v>233</v>
      </c>
      <c r="D29" s="26" t="s">
        <v>78</v>
      </c>
      <c r="E29" s="43">
        <v>34629</v>
      </c>
      <c r="F29" s="7">
        <v>32675924.399999999</v>
      </c>
      <c r="G29" s="8">
        <f t="shared" si="0"/>
        <v>6.8891661810132699E-3</v>
      </c>
      <c r="I29" s="39"/>
    </row>
    <row r="30" spans="1:9" ht="30" x14ac:dyDescent="0.25">
      <c r="A30" s="26" t="s">
        <v>349</v>
      </c>
      <c r="B30" s="26" t="s">
        <v>214</v>
      </c>
      <c r="C30" s="26" t="s">
        <v>215</v>
      </c>
      <c r="D30" s="26" t="s">
        <v>576</v>
      </c>
      <c r="E30" s="43">
        <v>742</v>
      </c>
      <c r="F30" s="7">
        <v>726848.36</v>
      </c>
      <c r="G30" s="8">
        <f t="shared" si="0"/>
        <v>1.5324368728301252E-4</v>
      </c>
      <c r="I30" s="39"/>
    </row>
    <row r="31" spans="1:9" x14ac:dyDescent="0.25">
      <c r="A31" s="26" t="s">
        <v>310</v>
      </c>
      <c r="B31" s="26" t="s">
        <v>172</v>
      </c>
      <c r="C31" s="26" t="s">
        <v>173</v>
      </c>
      <c r="D31" s="26" t="s">
        <v>582</v>
      </c>
      <c r="E31" s="43">
        <v>3700</v>
      </c>
      <c r="F31" s="7">
        <v>3754481.43</v>
      </c>
      <c r="G31" s="8">
        <f t="shared" si="0"/>
        <v>7.9156892941025241E-4</v>
      </c>
      <c r="I31" s="39"/>
    </row>
    <row r="32" spans="1:9" x14ac:dyDescent="0.25">
      <c r="A32" s="26" t="s">
        <v>653</v>
      </c>
      <c r="B32" s="26" t="s">
        <v>162</v>
      </c>
      <c r="C32" s="26" t="s">
        <v>163</v>
      </c>
      <c r="D32" s="26" t="s">
        <v>649</v>
      </c>
      <c r="E32" s="43">
        <v>13000</v>
      </c>
      <c r="F32" s="7">
        <v>11514750</v>
      </c>
      <c r="G32" s="8">
        <f t="shared" si="0"/>
        <v>2.4276903481519423E-3</v>
      </c>
      <c r="I32" s="39"/>
    </row>
    <row r="33" spans="1:9" x14ac:dyDescent="0.25">
      <c r="A33" s="26" t="s">
        <v>377</v>
      </c>
      <c r="B33" s="26" t="s">
        <v>238</v>
      </c>
      <c r="C33" s="26" t="s">
        <v>239</v>
      </c>
      <c r="D33" s="26" t="s">
        <v>87</v>
      </c>
      <c r="E33" s="43">
        <v>27100</v>
      </c>
      <c r="F33" s="7">
        <v>21467536</v>
      </c>
      <c r="G33" s="8">
        <f t="shared" si="0"/>
        <v>4.5260669963138028E-3</v>
      </c>
      <c r="I33" s="39"/>
    </row>
    <row r="34" spans="1:9" ht="30" x14ac:dyDescent="0.25">
      <c r="A34" s="26" t="s">
        <v>367</v>
      </c>
      <c r="B34" s="26" t="s">
        <v>232</v>
      </c>
      <c r="C34" s="26" t="s">
        <v>233</v>
      </c>
      <c r="D34" s="26" t="s">
        <v>590</v>
      </c>
      <c r="E34" s="43">
        <v>7087</v>
      </c>
      <c r="F34" s="7">
        <v>6159595.1799999997</v>
      </c>
      <c r="G34" s="8">
        <f t="shared" si="0"/>
        <v>1.2986464983615995E-3</v>
      </c>
      <c r="I34" s="39"/>
    </row>
    <row r="35" spans="1:9" x14ac:dyDescent="0.25">
      <c r="A35" s="26" t="s">
        <v>395</v>
      </c>
      <c r="B35" s="26" t="s">
        <v>254</v>
      </c>
      <c r="C35" s="26" t="s">
        <v>255</v>
      </c>
      <c r="D35" s="26" t="s">
        <v>580</v>
      </c>
      <c r="E35" s="43">
        <v>3030</v>
      </c>
      <c r="F35" s="7">
        <v>2844217.85</v>
      </c>
      <c r="G35" s="8">
        <f t="shared" si="0"/>
        <v>5.9965524414220628E-4</v>
      </c>
      <c r="I35" s="39"/>
    </row>
    <row r="36" spans="1:9" x14ac:dyDescent="0.25">
      <c r="A36" s="26" t="s">
        <v>357</v>
      </c>
      <c r="B36" s="26" t="s">
        <v>228</v>
      </c>
      <c r="C36" s="26" t="s">
        <v>229</v>
      </c>
      <c r="D36" s="26" t="s">
        <v>586</v>
      </c>
      <c r="E36" s="43">
        <v>5000</v>
      </c>
      <c r="F36" s="7">
        <v>4926834.1500000004</v>
      </c>
      <c r="G36" s="8">
        <f t="shared" si="0"/>
        <v>1.0387396784906646E-3</v>
      </c>
      <c r="I36" s="39"/>
    </row>
    <row r="37" spans="1:9" x14ac:dyDescent="0.25">
      <c r="A37" s="26" t="s">
        <v>409</v>
      </c>
      <c r="B37" s="26" t="s">
        <v>268</v>
      </c>
      <c r="C37" s="26" t="s">
        <v>269</v>
      </c>
      <c r="D37" s="26" t="s">
        <v>145</v>
      </c>
      <c r="E37" s="43">
        <v>20</v>
      </c>
      <c r="F37" s="7">
        <v>20511.400000000001</v>
      </c>
      <c r="G37" s="8">
        <f t="shared" ref="G37:G68" si="1">F37/$F$267</f>
        <v>4.3244818868914873E-6</v>
      </c>
      <c r="I37" s="39"/>
    </row>
    <row r="38" spans="1:9" x14ac:dyDescent="0.25">
      <c r="A38" s="26" t="s">
        <v>41</v>
      </c>
      <c r="B38" s="26" t="s">
        <v>162</v>
      </c>
      <c r="C38" s="26" t="s">
        <v>163</v>
      </c>
      <c r="D38" s="26" t="s">
        <v>130</v>
      </c>
      <c r="E38" s="43">
        <v>77785</v>
      </c>
      <c r="F38" s="7">
        <v>76174072.650000006</v>
      </c>
      <c r="G38" s="8">
        <f t="shared" si="1"/>
        <v>1.6060015280560141E-2</v>
      </c>
      <c r="I38" s="39"/>
    </row>
    <row r="39" spans="1:9" ht="30" x14ac:dyDescent="0.25">
      <c r="A39" s="26" t="s">
        <v>387</v>
      </c>
      <c r="B39" s="26" t="s">
        <v>248</v>
      </c>
      <c r="C39" s="26" t="s">
        <v>249</v>
      </c>
      <c r="D39" s="26" t="s">
        <v>106</v>
      </c>
      <c r="E39" s="43">
        <v>65</v>
      </c>
      <c r="F39" s="7">
        <v>65448.26</v>
      </c>
      <c r="G39" s="8">
        <f t="shared" si="1"/>
        <v>1.3798659033443094E-5</v>
      </c>
      <c r="I39" s="39"/>
    </row>
    <row r="40" spans="1:9" x14ac:dyDescent="0.25">
      <c r="A40" s="26" t="s">
        <v>28</v>
      </c>
      <c r="B40" s="26" t="s">
        <v>162</v>
      </c>
      <c r="C40" s="26" t="s">
        <v>163</v>
      </c>
      <c r="D40" s="26" t="s">
        <v>117</v>
      </c>
      <c r="E40" s="43">
        <v>14676</v>
      </c>
      <c r="F40" s="7">
        <v>14388790.68</v>
      </c>
      <c r="G40" s="8">
        <f t="shared" si="1"/>
        <v>3.0336332317605352E-3</v>
      </c>
      <c r="I40" s="39"/>
    </row>
    <row r="41" spans="1:9" ht="30" x14ac:dyDescent="0.25">
      <c r="A41" s="26" t="s">
        <v>361</v>
      </c>
      <c r="B41" s="26" t="s">
        <v>232</v>
      </c>
      <c r="C41" s="26" t="s">
        <v>233</v>
      </c>
      <c r="D41" s="26" t="s">
        <v>607</v>
      </c>
      <c r="E41" s="43">
        <v>34526</v>
      </c>
      <c r="F41" s="7">
        <v>32155099.579999998</v>
      </c>
      <c r="G41" s="8">
        <f t="shared" si="1"/>
        <v>6.7793590737298317E-3</v>
      </c>
      <c r="I41" s="39"/>
    </row>
    <row r="42" spans="1:9" x14ac:dyDescent="0.25">
      <c r="A42" s="26" t="s">
        <v>29</v>
      </c>
      <c r="B42" s="26" t="s">
        <v>162</v>
      </c>
      <c r="C42" s="26" t="s">
        <v>163</v>
      </c>
      <c r="D42" s="26" t="s">
        <v>118</v>
      </c>
      <c r="E42" s="43">
        <v>39324</v>
      </c>
      <c r="F42" s="7">
        <v>29870510.399999999</v>
      </c>
      <c r="G42" s="8">
        <f t="shared" si="1"/>
        <v>6.2976920725549591E-3</v>
      </c>
      <c r="I42" s="39"/>
    </row>
    <row r="43" spans="1:9" ht="30" x14ac:dyDescent="0.25">
      <c r="A43" s="26" t="s">
        <v>415</v>
      </c>
      <c r="B43" s="26" t="s">
        <v>274</v>
      </c>
      <c r="C43" s="33" t="s">
        <v>275</v>
      </c>
      <c r="D43" s="26" t="s">
        <v>577</v>
      </c>
      <c r="E43" s="43">
        <v>865</v>
      </c>
      <c r="F43" s="7">
        <v>789321.15</v>
      </c>
      <c r="G43" s="8">
        <f t="shared" si="1"/>
        <v>1.6641501877567397E-4</v>
      </c>
      <c r="I43" s="39"/>
    </row>
    <row r="44" spans="1:9" x14ac:dyDescent="0.25">
      <c r="A44" s="26" t="s">
        <v>372</v>
      </c>
      <c r="B44" s="26" t="s">
        <v>234</v>
      </c>
      <c r="C44" s="26" t="s">
        <v>235</v>
      </c>
      <c r="D44" s="26" t="s">
        <v>66</v>
      </c>
      <c r="E44" s="43">
        <v>10000</v>
      </c>
      <c r="F44" s="7">
        <v>10308600</v>
      </c>
      <c r="G44" s="8">
        <f t="shared" si="1"/>
        <v>2.1733940140219385E-3</v>
      </c>
      <c r="I44" s="39"/>
    </row>
    <row r="45" spans="1:9" ht="27.75" customHeight="1" x14ac:dyDescent="0.25">
      <c r="A45" s="26" t="s">
        <v>363</v>
      </c>
      <c r="B45" s="26" t="s">
        <v>232</v>
      </c>
      <c r="C45" s="33" t="s">
        <v>233</v>
      </c>
      <c r="D45" s="26" t="s">
        <v>73</v>
      </c>
      <c r="E45" s="43">
        <v>63997</v>
      </c>
      <c r="F45" s="7">
        <v>59636244.420000002</v>
      </c>
      <c r="G45" s="8">
        <f t="shared" si="1"/>
        <v>1.2573293816927344E-2</v>
      </c>
      <c r="I45" s="39"/>
    </row>
    <row r="46" spans="1:9" x14ac:dyDescent="0.25">
      <c r="A46" s="26" t="s">
        <v>396</v>
      </c>
      <c r="B46" s="26" t="s">
        <v>254</v>
      </c>
      <c r="C46" s="26" t="s">
        <v>255</v>
      </c>
      <c r="D46" s="26" t="s">
        <v>589</v>
      </c>
      <c r="E46" s="43">
        <v>6996</v>
      </c>
      <c r="F46" s="7">
        <v>7127874.5999999996</v>
      </c>
      <c r="G46" s="8">
        <f t="shared" si="1"/>
        <v>1.5027918425721259E-3</v>
      </c>
      <c r="I46" s="39"/>
    </row>
    <row r="47" spans="1:9" x14ac:dyDescent="0.25">
      <c r="A47" s="26" t="s">
        <v>30</v>
      </c>
      <c r="B47" s="26" t="s">
        <v>162</v>
      </c>
      <c r="C47" s="26" t="s">
        <v>163</v>
      </c>
      <c r="D47" s="26" t="s">
        <v>119</v>
      </c>
      <c r="E47" s="43">
        <v>11900</v>
      </c>
      <c r="F47" s="7">
        <v>10858512</v>
      </c>
      <c r="G47" s="8">
        <f t="shared" si="1"/>
        <v>2.2893336614075032E-3</v>
      </c>
      <c r="I47" s="39"/>
    </row>
    <row r="48" spans="1:9" ht="30" x14ac:dyDescent="0.25">
      <c r="A48" s="26" t="s">
        <v>389</v>
      </c>
      <c r="B48" s="26" t="s">
        <v>248</v>
      </c>
      <c r="C48" s="26" t="s">
        <v>249</v>
      </c>
      <c r="D48" s="26" t="s">
        <v>107</v>
      </c>
      <c r="E48" s="43">
        <v>129285</v>
      </c>
      <c r="F48" s="7">
        <v>125697341.25</v>
      </c>
      <c r="G48" s="8">
        <f t="shared" si="1"/>
        <v>2.650115913423965E-2</v>
      </c>
      <c r="I48" s="39"/>
    </row>
    <row r="49" spans="1:9" ht="30" x14ac:dyDescent="0.25">
      <c r="A49" s="26" t="s">
        <v>350</v>
      </c>
      <c r="B49" s="26" t="s">
        <v>216</v>
      </c>
      <c r="C49" s="26" t="s">
        <v>217</v>
      </c>
      <c r="D49" s="26" t="s">
        <v>80</v>
      </c>
      <c r="E49" s="43">
        <v>15754</v>
      </c>
      <c r="F49" s="7">
        <v>15571253.6</v>
      </c>
      <c r="G49" s="8">
        <f t="shared" si="1"/>
        <v>3.2829355455694814E-3</v>
      </c>
      <c r="I49" s="39"/>
    </row>
    <row r="50" spans="1:9" x14ac:dyDescent="0.25">
      <c r="A50" s="26" t="s">
        <v>311</v>
      </c>
      <c r="B50" s="26" t="s">
        <v>172</v>
      </c>
      <c r="C50" s="26" t="s">
        <v>173</v>
      </c>
      <c r="D50" s="26" t="s">
        <v>585</v>
      </c>
      <c r="E50" s="43">
        <v>4731</v>
      </c>
      <c r="F50" s="7">
        <v>4438588.72</v>
      </c>
      <c r="G50" s="8">
        <f t="shared" si="1"/>
        <v>9.358013847421858E-4</v>
      </c>
      <c r="I50" s="39"/>
    </row>
    <row r="51" spans="1:9" x14ac:dyDescent="0.25">
      <c r="A51" s="26" t="s">
        <v>358</v>
      </c>
      <c r="B51" s="26" t="s">
        <v>228</v>
      </c>
      <c r="C51" s="26" t="s">
        <v>229</v>
      </c>
      <c r="D51" s="26" t="s">
        <v>50</v>
      </c>
      <c r="E51" s="43">
        <v>8850</v>
      </c>
      <c r="F51" s="7">
        <v>9163014.8499999996</v>
      </c>
      <c r="G51" s="8">
        <f t="shared" si="1"/>
        <v>1.9318667544947063E-3</v>
      </c>
      <c r="I51" s="39"/>
    </row>
    <row r="52" spans="1:9" ht="30" x14ac:dyDescent="0.25">
      <c r="A52" s="26" t="s">
        <v>334</v>
      </c>
      <c r="B52" s="26" t="s">
        <v>198</v>
      </c>
      <c r="C52" s="26" t="s">
        <v>199</v>
      </c>
      <c r="D52" s="26" t="s">
        <v>96</v>
      </c>
      <c r="E52" s="43">
        <v>17452</v>
      </c>
      <c r="F52" s="7">
        <v>13470675.24</v>
      </c>
      <c r="G52" s="8">
        <f t="shared" si="1"/>
        <v>2.8400641145693438E-3</v>
      </c>
      <c r="I52" s="39"/>
    </row>
    <row r="53" spans="1:9" ht="30" x14ac:dyDescent="0.25">
      <c r="A53" s="26" t="s">
        <v>329</v>
      </c>
      <c r="B53" s="26" t="s">
        <v>192</v>
      </c>
      <c r="C53" s="26" t="s">
        <v>193</v>
      </c>
      <c r="D53" s="26" t="s">
        <v>611</v>
      </c>
      <c r="E53" s="43">
        <v>49950</v>
      </c>
      <c r="F53" s="7">
        <v>16720063.199999999</v>
      </c>
      <c r="G53" s="8">
        <f t="shared" si="1"/>
        <v>3.5251426258607857E-3</v>
      </c>
      <c r="I53" s="39"/>
    </row>
    <row r="54" spans="1:9" x14ac:dyDescent="0.25">
      <c r="A54" s="26" t="s">
        <v>376</v>
      </c>
      <c r="B54" s="26" t="s">
        <v>236</v>
      </c>
      <c r="C54" s="26" t="s">
        <v>237</v>
      </c>
      <c r="D54" s="26" t="s">
        <v>71</v>
      </c>
      <c r="E54" s="43">
        <v>74570</v>
      </c>
      <c r="F54" s="7">
        <v>51436148.899999999</v>
      </c>
      <c r="G54" s="8">
        <f t="shared" si="1"/>
        <v>1.0844442322294114E-2</v>
      </c>
      <c r="I54" s="39"/>
    </row>
    <row r="55" spans="1:9" x14ac:dyDescent="0.25">
      <c r="A55" s="26" t="s">
        <v>382</v>
      </c>
      <c r="B55" s="26" t="s">
        <v>244</v>
      </c>
      <c r="C55" s="26" t="s">
        <v>245</v>
      </c>
      <c r="D55" s="26" t="s">
        <v>84</v>
      </c>
      <c r="E55" s="43">
        <v>2800</v>
      </c>
      <c r="F55" s="7">
        <v>2790256</v>
      </c>
      <c r="G55" s="8">
        <f t="shared" si="1"/>
        <v>5.8827830044708282E-4</v>
      </c>
      <c r="I55" s="39"/>
    </row>
    <row r="56" spans="1:9" ht="30" x14ac:dyDescent="0.25">
      <c r="A56" s="26" t="s">
        <v>412</v>
      </c>
      <c r="B56" s="26" t="s">
        <v>272</v>
      </c>
      <c r="C56" s="26" t="s">
        <v>273</v>
      </c>
      <c r="D56" s="26" t="s">
        <v>588</v>
      </c>
      <c r="E56" s="43">
        <v>6000</v>
      </c>
      <c r="F56" s="7">
        <v>5819100</v>
      </c>
      <c r="G56" s="8">
        <f t="shared" si="1"/>
        <v>1.2268588466906331E-3</v>
      </c>
      <c r="I56" s="39"/>
    </row>
    <row r="57" spans="1:9" x14ac:dyDescent="0.25">
      <c r="A57" s="26" t="s">
        <v>374</v>
      </c>
      <c r="B57" s="26" t="s">
        <v>234</v>
      </c>
      <c r="C57" s="26" t="s">
        <v>235</v>
      </c>
      <c r="D57" s="26" t="s">
        <v>67</v>
      </c>
      <c r="E57" s="43">
        <v>30000</v>
      </c>
      <c r="F57" s="7">
        <v>30105000</v>
      </c>
      <c r="G57" s="8">
        <f t="shared" si="1"/>
        <v>6.3471302400064464E-3</v>
      </c>
      <c r="I57" s="39"/>
    </row>
    <row r="58" spans="1:9" ht="30" x14ac:dyDescent="0.25">
      <c r="A58" s="26" t="s">
        <v>413</v>
      </c>
      <c r="B58" s="26" t="s">
        <v>272</v>
      </c>
      <c r="C58" s="26" t="s">
        <v>273</v>
      </c>
      <c r="D58" s="26" t="s">
        <v>609</v>
      </c>
      <c r="E58" s="43">
        <v>47503</v>
      </c>
      <c r="F58" s="7">
        <v>41775563.289999999</v>
      </c>
      <c r="G58" s="8">
        <f t="shared" si="1"/>
        <v>8.8076711858914528E-3</v>
      </c>
      <c r="I58" s="39"/>
    </row>
    <row r="59" spans="1:9" x14ac:dyDescent="0.25">
      <c r="A59" s="26" t="s">
        <v>45</v>
      </c>
      <c r="B59" s="26" t="s">
        <v>164</v>
      </c>
      <c r="C59" s="26" t="s">
        <v>165</v>
      </c>
      <c r="D59" s="26" t="s">
        <v>85</v>
      </c>
      <c r="E59" s="43">
        <v>12180</v>
      </c>
      <c r="F59" s="7">
        <v>2988545.7</v>
      </c>
      <c r="G59" s="8">
        <f t="shared" si="1"/>
        <v>6.3008433104505014E-4</v>
      </c>
      <c r="I59" s="39"/>
    </row>
    <row r="60" spans="1:9" ht="30" x14ac:dyDescent="0.25">
      <c r="A60" s="26" t="s">
        <v>366</v>
      </c>
      <c r="B60" s="26" t="s">
        <v>232</v>
      </c>
      <c r="C60" s="26" t="s">
        <v>233</v>
      </c>
      <c r="D60" s="26" t="s">
        <v>591</v>
      </c>
      <c r="E60" s="43">
        <v>9950</v>
      </c>
      <c r="F60" s="7">
        <v>9415685</v>
      </c>
      <c r="G60" s="8">
        <f t="shared" si="1"/>
        <v>1.9851379835201825E-3</v>
      </c>
      <c r="I60" s="39"/>
    </row>
    <row r="61" spans="1:9" x14ac:dyDescent="0.25">
      <c r="A61" s="26" t="s">
        <v>307</v>
      </c>
      <c r="B61" s="26" t="s">
        <v>168</v>
      </c>
      <c r="C61" s="26" t="s">
        <v>169</v>
      </c>
      <c r="D61" s="26" t="s">
        <v>79</v>
      </c>
      <c r="E61" s="43">
        <v>42700</v>
      </c>
      <c r="F61" s="7">
        <v>40563438.890000001</v>
      </c>
      <c r="G61" s="8">
        <f t="shared" si="1"/>
        <v>8.5521152505355427E-3</v>
      </c>
      <c r="I61" s="39"/>
    </row>
    <row r="62" spans="1:9" ht="30" x14ac:dyDescent="0.25">
      <c r="A62" s="26" t="s">
        <v>368</v>
      </c>
      <c r="B62" s="26" t="s">
        <v>232</v>
      </c>
      <c r="C62" s="26" t="s">
        <v>233</v>
      </c>
      <c r="D62" s="26" t="s">
        <v>74</v>
      </c>
      <c r="E62" s="43">
        <v>5793</v>
      </c>
      <c r="F62" s="7">
        <v>5180506.1100000003</v>
      </c>
      <c r="G62" s="8">
        <f t="shared" si="1"/>
        <v>1.0922221222162153E-3</v>
      </c>
      <c r="I62" s="39"/>
    </row>
    <row r="63" spans="1:9" ht="30" x14ac:dyDescent="0.25">
      <c r="A63" s="26" t="s">
        <v>390</v>
      </c>
      <c r="B63" s="26" t="s">
        <v>248</v>
      </c>
      <c r="C63" s="26" t="s">
        <v>249</v>
      </c>
      <c r="D63" s="26" t="s">
        <v>108</v>
      </c>
      <c r="E63" s="43">
        <v>8570</v>
      </c>
      <c r="F63" s="7">
        <v>8163782</v>
      </c>
      <c r="G63" s="8">
        <f t="shared" si="1"/>
        <v>1.721195402923777E-3</v>
      </c>
      <c r="I63" s="39"/>
    </row>
    <row r="64" spans="1:9" ht="30" x14ac:dyDescent="0.25">
      <c r="A64" s="26" t="s">
        <v>335</v>
      </c>
      <c r="B64" s="26" t="s">
        <v>198</v>
      </c>
      <c r="C64" s="26" t="s">
        <v>199</v>
      </c>
      <c r="D64" s="26" t="s">
        <v>608</v>
      </c>
      <c r="E64" s="43">
        <v>44756</v>
      </c>
      <c r="F64" s="7">
        <v>35737666</v>
      </c>
      <c r="G64" s="8">
        <f t="shared" si="1"/>
        <v>7.5346826299900419E-3</v>
      </c>
      <c r="I64" s="39"/>
    </row>
    <row r="65" spans="1:9" x14ac:dyDescent="0.25">
      <c r="A65" s="26" t="s">
        <v>655</v>
      </c>
      <c r="B65" s="26" t="s">
        <v>162</v>
      </c>
      <c r="C65" s="26" t="s">
        <v>163</v>
      </c>
      <c r="D65" s="26" t="s">
        <v>650</v>
      </c>
      <c r="E65" s="43">
        <v>5000</v>
      </c>
      <c r="F65" s="7">
        <v>3736800</v>
      </c>
      <c r="G65" s="8">
        <f t="shared" si="1"/>
        <v>7.8784109884923062E-4</v>
      </c>
      <c r="I65" s="39"/>
    </row>
    <row r="66" spans="1:9" x14ac:dyDescent="0.25">
      <c r="A66" s="26" t="s">
        <v>31</v>
      </c>
      <c r="B66" s="26" t="s">
        <v>162</v>
      </c>
      <c r="C66" s="26" t="s">
        <v>163</v>
      </c>
      <c r="D66" s="26" t="s">
        <v>120</v>
      </c>
      <c r="E66" s="43">
        <v>29000</v>
      </c>
      <c r="F66" s="7">
        <v>20859120</v>
      </c>
      <c r="G66" s="8">
        <f t="shared" si="1"/>
        <v>4.39779276970348E-3</v>
      </c>
      <c r="I66" s="39"/>
    </row>
    <row r="67" spans="1:9" ht="30" x14ac:dyDescent="0.25">
      <c r="A67" s="26" t="s">
        <v>344</v>
      </c>
      <c r="B67" s="26" t="s">
        <v>206</v>
      </c>
      <c r="C67" s="26" t="s">
        <v>207</v>
      </c>
      <c r="D67" s="26" t="s">
        <v>65</v>
      </c>
      <c r="E67" s="43">
        <v>5000</v>
      </c>
      <c r="F67" s="7">
        <v>3889400</v>
      </c>
      <c r="G67" s="8">
        <f t="shared" si="1"/>
        <v>8.2001422871553142E-4</v>
      </c>
      <c r="I67" s="39"/>
    </row>
    <row r="68" spans="1:9" ht="30" x14ac:dyDescent="0.25">
      <c r="A68" s="26" t="s">
        <v>391</v>
      </c>
      <c r="B68" s="26" t="s">
        <v>248</v>
      </c>
      <c r="C68" s="26" t="s">
        <v>249</v>
      </c>
      <c r="D68" s="26" t="s">
        <v>109</v>
      </c>
      <c r="E68" s="43">
        <v>15070</v>
      </c>
      <c r="F68" s="7">
        <v>14058803</v>
      </c>
      <c r="G68" s="8">
        <f t="shared" si="1"/>
        <v>2.9640609088056255E-3</v>
      </c>
      <c r="I68" s="39"/>
    </row>
    <row r="69" spans="1:9" ht="30" x14ac:dyDescent="0.25">
      <c r="A69" s="26" t="s">
        <v>378</v>
      </c>
      <c r="B69" s="26" t="s">
        <v>240</v>
      </c>
      <c r="C69" s="26" t="s">
        <v>241</v>
      </c>
      <c r="D69" s="26" t="s">
        <v>579</v>
      </c>
      <c r="E69" s="43">
        <v>1943</v>
      </c>
      <c r="F69" s="7">
        <v>1702165.15</v>
      </c>
      <c r="G69" s="8">
        <f t="shared" ref="G69:G100" si="2">F69/$F$267</f>
        <v>3.5887274197143692E-4</v>
      </c>
      <c r="I69" s="39"/>
    </row>
    <row r="70" spans="1:9" ht="30" x14ac:dyDescent="0.25">
      <c r="A70" s="26" t="s">
        <v>680</v>
      </c>
      <c r="B70" s="26" t="s">
        <v>178</v>
      </c>
      <c r="C70" s="26" t="s">
        <v>179</v>
      </c>
      <c r="D70" s="26" t="s">
        <v>679</v>
      </c>
      <c r="E70" s="43">
        <v>200</v>
      </c>
      <c r="F70" s="7">
        <v>206634</v>
      </c>
      <c r="G70" s="8">
        <f t="shared" si="2"/>
        <v>4.3565285169024815E-5</v>
      </c>
      <c r="I70" s="39"/>
    </row>
    <row r="71" spans="1:9" x14ac:dyDescent="0.25">
      <c r="A71" s="26" t="s">
        <v>375</v>
      </c>
      <c r="B71" s="26" t="s">
        <v>234</v>
      </c>
      <c r="C71" s="26" t="s">
        <v>235</v>
      </c>
      <c r="D71" s="26" t="s">
        <v>68</v>
      </c>
      <c r="E71" s="43">
        <v>20000</v>
      </c>
      <c r="F71" s="7">
        <v>18320600</v>
      </c>
      <c r="G71" s="8">
        <f t="shared" si="2"/>
        <v>3.8625887485488159E-3</v>
      </c>
      <c r="I71" s="39"/>
    </row>
    <row r="72" spans="1:9" x14ac:dyDescent="0.25">
      <c r="A72" s="26" t="s">
        <v>399</v>
      </c>
      <c r="B72" s="26" t="s">
        <v>254</v>
      </c>
      <c r="C72" s="26" t="s">
        <v>255</v>
      </c>
      <c r="D72" s="26" t="s">
        <v>131</v>
      </c>
      <c r="E72" s="43">
        <v>50000</v>
      </c>
      <c r="F72" s="7">
        <v>42600000</v>
      </c>
      <c r="G72" s="8">
        <f t="shared" si="2"/>
        <v>8.9814897267654747E-3</v>
      </c>
      <c r="I72" s="39"/>
    </row>
    <row r="73" spans="1:9" x14ac:dyDescent="0.25">
      <c r="A73" s="26" t="s">
        <v>43</v>
      </c>
      <c r="B73" s="26" t="s">
        <v>162</v>
      </c>
      <c r="C73" s="26" t="s">
        <v>163</v>
      </c>
      <c r="D73" s="26" t="s">
        <v>91</v>
      </c>
      <c r="E73" s="43">
        <v>75140</v>
      </c>
      <c r="F73" s="7">
        <v>80333525.930000007</v>
      </c>
      <c r="G73" s="8">
        <f t="shared" si="2"/>
        <v>1.6936965677350774E-2</v>
      </c>
      <c r="I73" s="39"/>
    </row>
    <row r="74" spans="1:9" ht="30" x14ac:dyDescent="0.25">
      <c r="A74" s="26" t="s">
        <v>336</v>
      </c>
      <c r="B74" s="26" t="s">
        <v>198</v>
      </c>
      <c r="C74" s="26" t="s">
        <v>199</v>
      </c>
      <c r="D74" s="26" t="s">
        <v>97</v>
      </c>
      <c r="E74" s="43">
        <v>60000</v>
      </c>
      <c r="F74" s="7">
        <v>58643023.799999997</v>
      </c>
      <c r="G74" s="8">
        <f t="shared" si="2"/>
        <v>1.2363890042398197E-2</v>
      </c>
      <c r="I74" s="39"/>
    </row>
    <row r="75" spans="1:9" ht="30" x14ac:dyDescent="0.25">
      <c r="A75" s="26" t="s">
        <v>338</v>
      </c>
      <c r="B75" s="26" t="s">
        <v>198</v>
      </c>
      <c r="C75" s="26" t="s">
        <v>199</v>
      </c>
      <c r="D75" s="26" t="s">
        <v>98</v>
      </c>
      <c r="E75" s="43">
        <v>28470</v>
      </c>
      <c r="F75" s="7">
        <v>26081367</v>
      </c>
      <c r="G75" s="8">
        <f t="shared" si="2"/>
        <v>5.4988152528286397E-3</v>
      </c>
      <c r="I75" s="39"/>
    </row>
    <row r="76" spans="1:9" x14ac:dyDescent="0.25">
      <c r="A76" s="26" t="s">
        <v>410</v>
      </c>
      <c r="B76" s="26" t="s">
        <v>270</v>
      </c>
      <c r="C76" s="26" t="s">
        <v>271</v>
      </c>
      <c r="D76" s="26" t="s">
        <v>584</v>
      </c>
      <c r="E76" s="43">
        <v>4500</v>
      </c>
      <c r="F76" s="7">
        <v>4222260</v>
      </c>
      <c r="G76" s="8">
        <f t="shared" si="2"/>
        <v>8.9019213177776507E-4</v>
      </c>
      <c r="I76" s="39"/>
    </row>
    <row r="77" spans="1:9" x14ac:dyDescent="0.25">
      <c r="A77" s="26" t="s">
        <v>625</v>
      </c>
      <c r="B77" s="26" t="s">
        <v>288</v>
      </c>
      <c r="C77" s="9" t="s">
        <v>289</v>
      </c>
      <c r="D77" s="26" t="s">
        <v>617</v>
      </c>
      <c r="E77" s="43">
        <v>47</v>
      </c>
      <c r="F77" s="7">
        <v>40779.550000000003</v>
      </c>
      <c r="G77" s="8">
        <f t="shared" si="2"/>
        <v>8.5976786241107761E-6</v>
      </c>
      <c r="I77" s="39"/>
    </row>
    <row r="78" spans="1:9" ht="30" x14ac:dyDescent="0.25">
      <c r="A78" s="26" t="s">
        <v>316</v>
      </c>
      <c r="B78" s="26" t="s">
        <v>178</v>
      </c>
      <c r="C78" s="26" t="s">
        <v>179</v>
      </c>
      <c r="D78" s="26" t="s">
        <v>114</v>
      </c>
      <c r="E78" s="43">
        <v>40500</v>
      </c>
      <c r="F78" s="7">
        <v>40274415</v>
      </c>
      <c r="G78" s="8">
        <f t="shared" si="2"/>
        <v>8.4911794500936461E-3</v>
      </c>
      <c r="I78" s="39"/>
    </row>
    <row r="79" spans="1:9" ht="30" x14ac:dyDescent="0.25">
      <c r="A79" s="26" t="s">
        <v>411</v>
      </c>
      <c r="B79" s="26" t="s">
        <v>272</v>
      </c>
      <c r="C79" s="26" t="s">
        <v>273</v>
      </c>
      <c r="D79" s="26" t="s">
        <v>147</v>
      </c>
      <c r="E79" s="43">
        <v>5246</v>
      </c>
      <c r="F79" s="7">
        <v>5120620.5999999996</v>
      </c>
      <c r="G79" s="8">
        <f t="shared" si="2"/>
        <v>1.079596274966283E-3</v>
      </c>
      <c r="I79" s="39"/>
    </row>
    <row r="80" spans="1:9" ht="30" x14ac:dyDescent="0.25">
      <c r="A80" s="26" t="s">
        <v>326</v>
      </c>
      <c r="B80" s="26" t="s">
        <v>188</v>
      </c>
      <c r="C80" s="26" t="s">
        <v>189</v>
      </c>
      <c r="D80" s="26" t="s">
        <v>593</v>
      </c>
      <c r="E80" s="43">
        <v>10200</v>
      </c>
      <c r="F80" s="7">
        <v>9932225.0099999998</v>
      </c>
      <c r="G80" s="8">
        <f t="shared" si="2"/>
        <v>2.0940417110619277E-3</v>
      </c>
      <c r="I80" s="39"/>
    </row>
    <row r="81" spans="1:9" ht="30" x14ac:dyDescent="0.25">
      <c r="A81" s="26" t="s">
        <v>339</v>
      </c>
      <c r="B81" s="26" t="s">
        <v>198</v>
      </c>
      <c r="C81" s="26" t="s">
        <v>199</v>
      </c>
      <c r="D81" s="26" t="s">
        <v>99</v>
      </c>
      <c r="E81" s="43">
        <v>500</v>
      </c>
      <c r="F81" s="7">
        <v>501330</v>
      </c>
      <c r="G81" s="8">
        <f t="shared" si="2"/>
        <v>1.0569695410139285E-4</v>
      </c>
      <c r="I81" s="39"/>
    </row>
    <row r="82" spans="1:9" x14ac:dyDescent="0.25">
      <c r="A82" s="26" t="s">
        <v>32</v>
      </c>
      <c r="B82" s="26" t="s">
        <v>162</v>
      </c>
      <c r="C82" s="26" t="s">
        <v>163</v>
      </c>
      <c r="D82" s="26" t="s">
        <v>121</v>
      </c>
      <c r="E82" s="43">
        <v>110473</v>
      </c>
      <c r="F82" s="7">
        <v>97773023.920000002</v>
      </c>
      <c r="G82" s="8">
        <f t="shared" si="2"/>
        <v>2.0613788964607395E-2</v>
      </c>
      <c r="I82" s="39"/>
    </row>
    <row r="83" spans="1:9" ht="30" x14ac:dyDescent="0.25">
      <c r="A83" s="26" t="s">
        <v>369</v>
      </c>
      <c r="B83" s="26" t="s">
        <v>232</v>
      </c>
      <c r="C83" s="26" t="s">
        <v>233</v>
      </c>
      <c r="D83" s="26" t="s">
        <v>75</v>
      </c>
      <c r="E83" s="43">
        <v>9426</v>
      </c>
      <c r="F83" s="7">
        <v>7252270.1399999997</v>
      </c>
      <c r="G83" s="8">
        <f t="shared" si="2"/>
        <v>1.5290185389234274E-3</v>
      </c>
      <c r="I83" s="39"/>
    </row>
    <row r="84" spans="1:9" x14ac:dyDescent="0.25">
      <c r="A84" s="26" t="s">
        <v>308</v>
      </c>
      <c r="B84" s="26" t="s">
        <v>168</v>
      </c>
      <c r="C84" s="33" t="s">
        <v>169</v>
      </c>
      <c r="D84" s="26" t="s">
        <v>614</v>
      </c>
      <c r="E84" s="43">
        <v>2500</v>
      </c>
      <c r="F84" s="7">
        <v>2429326.1800000002</v>
      </c>
      <c r="G84" s="8">
        <f t="shared" si="2"/>
        <v>5.1218235043738063E-4</v>
      </c>
      <c r="I84" s="39"/>
    </row>
    <row r="85" spans="1:9" ht="30" x14ac:dyDescent="0.25">
      <c r="A85" s="26" t="s">
        <v>421</v>
      </c>
      <c r="B85" s="26" t="s">
        <v>570</v>
      </c>
      <c r="C85" s="26" t="s">
        <v>281</v>
      </c>
      <c r="D85" s="26" t="s">
        <v>578</v>
      </c>
      <c r="E85" s="43">
        <v>1296</v>
      </c>
      <c r="F85" s="7">
        <v>1342422.72</v>
      </c>
      <c r="G85" s="8">
        <f t="shared" si="2"/>
        <v>2.8302713306705552E-4</v>
      </c>
      <c r="I85" s="39"/>
    </row>
    <row r="86" spans="1:9" x14ac:dyDescent="0.25">
      <c r="A86" s="26" t="s">
        <v>351</v>
      </c>
      <c r="B86" s="26" t="s">
        <v>218</v>
      </c>
      <c r="C86" s="26" t="s">
        <v>219</v>
      </c>
      <c r="D86" s="26" t="s">
        <v>600</v>
      </c>
      <c r="E86" s="43">
        <v>20840</v>
      </c>
      <c r="F86" s="7">
        <v>21416851.199999999</v>
      </c>
      <c r="G86" s="8">
        <f t="shared" si="2"/>
        <v>4.5153809632033992E-3</v>
      </c>
      <c r="I86" s="39"/>
    </row>
    <row r="87" spans="1:9" x14ac:dyDescent="0.25">
      <c r="A87" s="26" t="s">
        <v>33</v>
      </c>
      <c r="B87" s="26" t="s">
        <v>162</v>
      </c>
      <c r="C87" s="26" t="s">
        <v>163</v>
      </c>
      <c r="D87" s="26" t="s">
        <v>122</v>
      </c>
      <c r="E87" s="43">
        <v>94991</v>
      </c>
      <c r="F87" s="7">
        <v>86315471.969999999</v>
      </c>
      <c r="G87" s="8">
        <f t="shared" si="2"/>
        <v>1.819815785820348E-2</v>
      </c>
      <c r="I87" s="39"/>
    </row>
    <row r="88" spans="1:9" ht="30" x14ac:dyDescent="0.25">
      <c r="A88" s="26" t="s">
        <v>384</v>
      </c>
      <c r="B88" s="26" t="s">
        <v>246</v>
      </c>
      <c r="C88" s="26" t="s">
        <v>247</v>
      </c>
      <c r="D88" s="26" t="s">
        <v>138</v>
      </c>
      <c r="E88" s="43">
        <v>2070</v>
      </c>
      <c r="F88" s="7">
        <v>1999242.23</v>
      </c>
      <c r="G88" s="8">
        <f t="shared" si="2"/>
        <v>4.2150642136292717E-4</v>
      </c>
      <c r="I88" s="39"/>
    </row>
    <row r="89" spans="1:9" x14ac:dyDescent="0.25">
      <c r="A89" s="26" t="s">
        <v>322</v>
      </c>
      <c r="B89" s="26" t="s">
        <v>182</v>
      </c>
      <c r="C89" s="26" t="s">
        <v>183</v>
      </c>
      <c r="D89" s="26" t="s">
        <v>142</v>
      </c>
      <c r="E89" s="43">
        <v>35000</v>
      </c>
      <c r="F89" s="7">
        <v>36050700</v>
      </c>
      <c r="G89" s="8">
        <f t="shared" si="2"/>
        <v>7.6006805561667631E-3</v>
      </c>
      <c r="I89" s="39"/>
    </row>
    <row r="90" spans="1:9" x14ac:dyDescent="0.25">
      <c r="A90" s="26" t="s">
        <v>404</v>
      </c>
      <c r="B90" s="26" t="s">
        <v>260</v>
      </c>
      <c r="C90" s="26" t="s">
        <v>261</v>
      </c>
      <c r="D90" s="26" t="s">
        <v>599</v>
      </c>
      <c r="E90" s="43">
        <v>20000</v>
      </c>
      <c r="F90" s="7">
        <v>18918000</v>
      </c>
      <c r="G90" s="8">
        <f t="shared" ref="G90:G121" si="3">F90/$F$267</f>
        <v>3.9885404378157104E-3</v>
      </c>
      <c r="I90" s="39"/>
    </row>
    <row r="91" spans="1:9" x14ac:dyDescent="0.25">
      <c r="A91" s="26" t="s">
        <v>700</v>
      </c>
      <c r="B91" s="26" t="s">
        <v>172</v>
      </c>
      <c r="C91" s="26" t="s">
        <v>173</v>
      </c>
      <c r="D91" s="26" t="s">
        <v>701</v>
      </c>
      <c r="E91" s="43">
        <v>97</v>
      </c>
      <c r="F91" s="7">
        <v>99753.31</v>
      </c>
      <c r="G91" s="8">
        <f t="shared" si="3"/>
        <v>2.1031298802250038E-5</v>
      </c>
      <c r="I91" s="39"/>
    </row>
    <row r="92" spans="1:9" ht="30" x14ac:dyDescent="0.25">
      <c r="A92" s="26" t="s">
        <v>685</v>
      </c>
      <c r="B92" s="26" t="s">
        <v>170</v>
      </c>
      <c r="C92" s="26" t="s">
        <v>171</v>
      </c>
      <c r="D92" s="26" t="s">
        <v>681</v>
      </c>
      <c r="E92" s="43">
        <v>22720</v>
      </c>
      <c r="F92" s="7">
        <v>23305267.199999999</v>
      </c>
      <c r="G92" s="8">
        <f t="shared" si="3"/>
        <v>4.9135215478010421E-3</v>
      </c>
      <c r="I92" s="39"/>
    </row>
    <row r="93" spans="1:9" ht="30" x14ac:dyDescent="0.25">
      <c r="A93" s="26" t="s">
        <v>324</v>
      </c>
      <c r="B93" s="26" t="s">
        <v>186</v>
      </c>
      <c r="C93" s="26" t="s">
        <v>187</v>
      </c>
      <c r="D93" s="26" t="s">
        <v>604</v>
      </c>
      <c r="E93" s="43">
        <v>30000</v>
      </c>
      <c r="F93" s="7">
        <v>29775600</v>
      </c>
      <c r="G93" s="8">
        <f t="shared" si="3"/>
        <v>6.2776818194431473E-3</v>
      </c>
      <c r="I93" s="39"/>
    </row>
    <row r="94" spans="1:9" x14ac:dyDescent="0.25">
      <c r="A94" s="26" t="s">
        <v>352</v>
      </c>
      <c r="B94" s="26" t="s">
        <v>220</v>
      </c>
      <c r="C94" s="26" t="s">
        <v>221</v>
      </c>
      <c r="D94" s="26" t="s">
        <v>612</v>
      </c>
      <c r="E94" s="43">
        <v>49775</v>
      </c>
      <c r="F94" s="7">
        <v>48855655.75</v>
      </c>
      <c r="G94" s="8">
        <f t="shared" si="3"/>
        <v>1.0300388972136516E-2</v>
      </c>
      <c r="I94" s="39"/>
    </row>
    <row r="95" spans="1:9" ht="30" x14ac:dyDescent="0.25">
      <c r="A95" s="26" t="s">
        <v>341</v>
      </c>
      <c r="B95" s="26" t="s">
        <v>200</v>
      </c>
      <c r="C95" s="26" t="s">
        <v>201</v>
      </c>
      <c r="D95" s="26" t="s">
        <v>615</v>
      </c>
      <c r="E95" s="43">
        <v>65219</v>
      </c>
      <c r="F95" s="7">
        <v>66065542.619999997</v>
      </c>
      <c r="G95" s="8">
        <f t="shared" si="3"/>
        <v>1.3928802636965179E-2</v>
      </c>
      <c r="I95" s="39"/>
    </row>
    <row r="96" spans="1:9" x14ac:dyDescent="0.25">
      <c r="A96" s="26" t="s">
        <v>34</v>
      </c>
      <c r="B96" s="26" t="s">
        <v>162</v>
      </c>
      <c r="C96" s="26" t="s">
        <v>163</v>
      </c>
      <c r="D96" s="26" t="s">
        <v>123</v>
      </c>
      <c r="E96" s="43">
        <v>56478</v>
      </c>
      <c r="F96" s="7">
        <v>43568823.539999999</v>
      </c>
      <c r="G96" s="8">
        <f t="shared" si="3"/>
        <v>9.1857497894781166E-3</v>
      </c>
      <c r="I96" s="39"/>
    </row>
    <row r="97" spans="1:9" ht="30" x14ac:dyDescent="0.25">
      <c r="A97" s="26" t="s">
        <v>714</v>
      </c>
      <c r="B97" s="26" t="s">
        <v>214</v>
      </c>
      <c r="C97" s="26" t="s">
        <v>215</v>
      </c>
      <c r="D97" s="26" t="s">
        <v>715</v>
      </c>
      <c r="E97" s="43">
        <v>2950</v>
      </c>
      <c r="F97" s="7">
        <v>2951947</v>
      </c>
      <c r="G97" s="8">
        <f t="shared" si="3"/>
        <v>6.2236811395437002E-4</v>
      </c>
      <c r="I97" s="39"/>
    </row>
    <row r="98" spans="1:9" x14ac:dyDescent="0.25">
      <c r="A98" s="26" t="s">
        <v>321</v>
      </c>
      <c r="B98" s="26" t="s">
        <v>180</v>
      </c>
      <c r="C98" s="26" t="s">
        <v>181</v>
      </c>
      <c r="D98" s="26" t="s">
        <v>606</v>
      </c>
      <c r="E98" s="43">
        <v>34000</v>
      </c>
      <c r="F98" s="7">
        <v>33811640</v>
      </c>
      <c r="G98" s="8">
        <f t="shared" si="3"/>
        <v>7.128612612795601E-3</v>
      </c>
      <c r="I98" s="39"/>
    </row>
    <row r="99" spans="1:9" ht="30" x14ac:dyDescent="0.25">
      <c r="A99" s="26" t="s">
        <v>401</v>
      </c>
      <c r="B99" s="26" t="s">
        <v>256</v>
      </c>
      <c r="C99" s="26" t="s">
        <v>257</v>
      </c>
      <c r="D99" s="26" t="s">
        <v>133</v>
      </c>
      <c r="E99" s="43">
        <v>112999</v>
      </c>
      <c r="F99" s="7">
        <v>115040891.93000001</v>
      </c>
      <c r="G99" s="8">
        <f t="shared" si="3"/>
        <v>2.4254426972470242E-2</v>
      </c>
      <c r="I99" s="39"/>
    </row>
    <row r="100" spans="1:9" x14ac:dyDescent="0.25">
      <c r="A100" s="26" t="s">
        <v>516</v>
      </c>
      <c r="B100" s="26" t="s">
        <v>294</v>
      </c>
      <c r="C100" s="26" t="s">
        <v>295</v>
      </c>
      <c r="D100" s="26" t="s">
        <v>60</v>
      </c>
      <c r="E100" s="43">
        <v>6250</v>
      </c>
      <c r="F100" s="7">
        <v>6344937.5</v>
      </c>
      <c r="G100" s="8">
        <f t="shared" si="3"/>
        <v>1.3377227927985685E-3</v>
      </c>
      <c r="I100" s="39"/>
    </row>
    <row r="101" spans="1:9" x14ac:dyDescent="0.25">
      <c r="A101" s="26" t="s">
        <v>406</v>
      </c>
      <c r="B101" s="26" t="s">
        <v>262</v>
      </c>
      <c r="C101" s="26" t="s">
        <v>263</v>
      </c>
      <c r="D101" s="26" t="s">
        <v>139</v>
      </c>
      <c r="E101" s="43">
        <v>80000</v>
      </c>
      <c r="F101" s="7">
        <v>77025600</v>
      </c>
      <c r="G101" s="8">
        <f t="shared" si="3"/>
        <v>1.6239545424834433E-2</v>
      </c>
      <c r="I101" s="39"/>
    </row>
    <row r="102" spans="1:9" ht="30" x14ac:dyDescent="0.25">
      <c r="A102" s="26" t="s">
        <v>327</v>
      </c>
      <c r="B102" s="26" t="s">
        <v>188</v>
      </c>
      <c r="C102" s="26" t="s">
        <v>189</v>
      </c>
      <c r="D102" s="26" t="s">
        <v>601</v>
      </c>
      <c r="E102" s="43">
        <v>21200</v>
      </c>
      <c r="F102" s="7">
        <v>20853816.079999998</v>
      </c>
      <c r="G102" s="8">
        <f t="shared" si="3"/>
        <v>4.3966745278492172E-3</v>
      </c>
      <c r="I102" s="39"/>
    </row>
    <row r="103" spans="1:9" x14ac:dyDescent="0.25">
      <c r="A103" s="26" t="s">
        <v>36</v>
      </c>
      <c r="B103" s="26" t="s">
        <v>162</v>
      </c>
      <c r="C103" s="26" t="s">
        <v>163</v>
      </c>
      <c r="D103" s="26" t="s">
        <v>125</v>
      </c>
      <c r="E103" s="43">
        <v>24000</v>
      </c>
      <c r="F103" s="7">
        <v>17534160</v>
      </c>
      <c r="G103" s="8">
        <f t="shared" si="3"/>
        <v>3.6967811715366695E-3</v>
      </c>
      <c r="I103" s="39"/>
    </row>
    <row r="104" spans="1:9" x14ac:dyDescent="0.25">
      <c r="A104" s="26" t="s">
        <v>35</v>
      </c>
      <c r="B104" s="26" t="s">
        <v>162</v>
      </c>
      <c r="C104" s="26" t="s">
        <v>163</v>
      </c>
      <c r="D104" s="26" t="s">
        <v>124</v>
      </c>
      <c r="E104" s="43">
        <v>58985</v>
      </c>
      <c r="F104" s="7">
        <v>50442792.299999997</v>
      </c>
      <c r="G104" s="8">
        <f t="shared" si="3"/>
        <v>1.0635009878681094E-2</v>
      </c>
      <c r="I104" s="39"/>
    </row>
    <row r="105" spans="1:9" ht="30" x14ac:dyDescent="0.25">
      <c r="A105" s="26" t="s">
        <v>370</v>
      </c>
      <c r="B105" s="26" t="s">
        <v>232</v>
      </c>
      <c r="C105" s="26" t="s">
        <v>233</v>
      </c>
      <c r="D105" s="26" t="s">
        <v>76</v>
      </c>
      <c r="E105" s="43">
        <v>3607</v>
      </c>
      <c r="F105" s="7">
        <v>3544382.48</v>
      </c>
      <c r="G105" s="8">
        <f t="shared" si="3"/>
        <v>7.4727311811848679E-4</v>
      </c>
      <c r="I105" s="39"/>
    </row>
    <row r="106" spans="1:9" x14ac:dyDescent="0.25">
      <c r="A106" s="26" t="s">
        <v>517</v>
      </c>
      <c r="B106" s="26" t="s">
        <v>294</v>
      </c>
      <c r="C106" s="26" t="s">
        <v>295</v>
      </c>
      <c r="D106" s="26" t="s">
        <v>61</v>
      </c>
      <c r="E106" s="43">
        <v>116750</v>
      </c>
      <c r="F106" s="7">
        <v>110242355</v>
      </c>
      <c r="G106" s="8">
        <f t="shared" si="3"/>
        <v>2.3242736593589965E-2</v>
      </c>
      <c r="I106" s="39"/>
    </row>
    <row r="107" spans="1:9" ht="30" x14ac:dyDescent="0.25">
      <c r="A107" s="26" t="s">
        <v>379</v>
      </c>
      <c r="B107" s="26" t="s">
        <v>240</v>
      </c>
      <c r="C107" s="26" t="s">
        <v>241</v>
      </c>
      <c r="D107" s="26" t="s">
        <v>88</v>
      </c>
      <c r="E107" s="43">
        <v>35060</v>
      </c>
      <c r="F107" s="7">
        <v>31984186.199999999</v>
      </c>
      <c r="G107" s="8">
        <f t="shared" si="3"/>
        <v>6.7433248773299077E-3</v>
      </c>
      <c r="I107" s="39"/>
    </row>
    <row r="108" spans="1:9" x14ac:dyDescent="0.25">
      <c r="A108" s="26" t="s">
        <v>427</v>
      </c>
      <c r="B108" s="26" t="s">
        <v>284</v>
      </c>
      <c r="C108" s="26" t="s">
        <v>285</v>
      </c>
      <c r="D108" s="26" t="s">
        <v>136</v>
      </c>
      <c r="E108" s="43">
        <v>120</v>
      </c>
      <c r="F108" s="7">
        <v>118324.8</v>
      </c>
      <c r="G108" s="8">
        <f t="shared" si="3"/>
        <v>2.4946783465295293E-5</v>
      </c>
      <c r="I108" s="39"/>
    </row>
    <row r="109" spans="1:9" ht="30" x14ac:dyDescent="0.25">
      <c r="A109" s="26" t="s">
        <v>622</v>
      </c>
      <c r="B109" s="26" t="s">
        <v>170</v>
      </c>
      <c r="C109" s="26" t="s">
        <v>171</v>
      </c>
      <c r="D109" s="26" t="s">
        <v>618</v>
      </c>
      <c r="E109" s="43">
        <v>1485</v>
      </c>
      <c r="F109" s="7">
        <v>1416571.2</v>
      </c>
      <c r="G109" s="8">
        <f t="shared" si="3"/>
        <v>2.9866008638572395E-4</v>
      </c>
      <c r="I109" s="39"/>
    </row>
    <row r="110" spans="1:9" ht="30" x14ac:dyDescent="0.25">
      <c r="A110" s="26" t="s">
        <v>422</v>
      </c>
      <c r="B110" s="26" t="s">
        <v>570</v>
      </c>
      <c r="C110" s="26" t="s">
        <v>281</v>
      </c>
      <c r="D110" s="26" t="s">
        <v>51</v>
      </c>
      <c r="E110" s="43">
        <v>23250</v>
      </c>
      <c r="F110" s="7">
        <v>21471607.5</v>
      </c>
      <c r="G110" s="8">
        <f t="shared" si="3"/>
        <v>4.526925403248604E-3</v>
      </c>
      <c r="I110" s="39"/>
    </row>
    <row r="111" spans="1:9" ht="30" x14ac:dyDescent="0.25">
      <c r="A111" s="26" t="s">
        <v>348</v>
      </c>
      <c r="B111" s="26" t="s">
        <v>212</v>
      </c>
      <c r="C111" s="33" t="s">
        <v>213</v>
      </c>
      <c r="D111" s="26" t="s">
        <v>596</v>
      </c>
      <c r="E111" s="43">
        <v>12197</v>
      </c>
      <c r="F111" s="7">
        <v>11017550.1</v>
      </c>
      <c r="G111" s="8">
        <f t="shared" si="3"/>
        <v>2.3228641558045524E-3</v>
      </c>
      <c r="I111" s="39"/>
    </row>
    <row r="112" spans="1:9" ht="30" x14ac:dyDescent="0.25">
      <c r="A112" s="26" t="s">
        <v>354</v>
      </c>
      <c r="B112" s="26" t="s">
        <v>224</v>
      </c>
      <c r="C112" s="33" t="s">
        <v>225</v>
      </c>
      <c r="D112" s="26" t="s">
        <v>610</v>
      </c>
      <c r="E112" s="43">
        <v>48000</v>
      </c>
      <c r="F112" s="7">
        <v>44066880</v>
      </c>
      <c r="G112" s="8">
        <f t="shared" si="3"/>
        <v>9.290756573018942E-3</v>
      </c>
      <c r="I112" s="39"/>
    </row>
    <row r="113" spans="1:9" x14ac:dyDescent="0.25">
      <c r="A113" s="26" t="s">
        <v>312</v>
      </c>
      <c r="B113" s="26" t="s">
        <v>172</v>
      </c>
      <c r="C113" s="26" t="s">
        <v>173</v>
      </c>
      <c r="D113" s="26" t="s">
        <v>583</v>
      </c>
      <c r="E113" s="43">
        <v>4000</v>
      </c>
      <c r="F113" s="7">
        <v>4040943.96</v>
      </c>
      <c r="G113" s="8">
        <f t="shared" si="3"/>
        <v>8.5196471040316888E-4</v>
      </c>
      <c r="I113" s="39"/>
    </row>
    <row r="114" spans="1:9" ht="30" x14ac:dyDescent="0.25">
      <c r="A114" s="26" t="s">
        <v>402</v>
      </c>
      <c r="B114" s="26" t="s">
        <v>256</v>
      </c>
      <c r="C114" s="26" t="s">
        <v>257</v>
      </c>
      <c r="D114" s="26" t="s">
        <v>134</v>
      </c>
      <c r="E114" s="43">
        <v>4460</v>
      </c>
      <c r="F114" s="7">
        <v>4420216.8</v>
      </c>
      <c r="G114" s="8">
        <f t="shared" si="3"/>
        <v>9.319279760393465E-4</v>
      </c>
      <c r="I114" s="39"/>
    </row>
    <row r="115" spans="1:9" x14ac:dyDescent="0.25">
      <c r="A115" s="26" t="s">
        <v>426</v>
      </c>
      <c r="B115" s="26" t="s">
        <v>282</v>
      </c>
      <c r="C115" s="26" t="s">
        <v>283</v>
      </c>
      <c r="D115" s="26" t="s">
        <v>104</v>
      </c>
      <c r="E115" s="43">
        <v>30720</v>
      </c>
      <c r="F115" s="7">
        <v>31604850.280000001</v>
      </c>
      <c r="G115" s="8">
        <f t="shared" si="3"/>
        <v>6.6633483123422757E-3</v>
      </c>
      <c r="I115" s="39"/>
    </row>
    <row r="116" spans="1:9" ht="30" x14ac:dyDescent="0.25">
      <c r="A116" s="26" t="s">
        <v>731</v>
      </c>
      <c r="B116" s="26" t="s">
        <v>214</v>
      </c>
      <c r="C116" s="33" t="s">
        <v>215</v>
      </c>
      <c r="D116" s="26" t="s">
        <v>730</v>
      </c>
      <c r="E116" s="43">
        <v>2000</v>
      </c>
      <c r="F116" s="7">
        <v>2008260</v>
      </c>
      <c r="G116" s="8">
        <f t="shared" si="3"/>
        <v>4.2340766569657354E-4</v>
      </c>
      <c r="I116" s="39"/>
    </row>
    <row r="117" spans="1:9" ht="30" x14ac:dyDescent="0.25">
      <c r="A117" s="26" t="s">
        <v>360</v>
      </c>
      <c r="B117" s="26" t="s">
        <v>230</v>
      </c>
      <c r="C117" s="26" t="s">
        <v>231</v>
      </c>
      <c r="D117" s="26" t="s">
        <v>605</v>
      </c>
      <c r="E117" s="43">
        <v>33065</v>
      </c>
      <c r="F117" s="7">
        <v>31351571.699999999</v>
      </c>
      <c r="G117" s="8">
        <f t="shared" si="3"/>
        <v>6.6099488061385258E-3</v>
      </c>
      <c r="I117" s="39"/>
    </row>
    <row r="118" spans="1:9" x14ac:dyDescent="0.25">
      <c r="A118" s="26" t="s">
        <v>623</v>
      </c>
      <c r="B118" s="26" t="s">
        <v>252</v>
      </c>
      <c r="C118" s="26" t="s">
        <v>253</v>
      </c>
      <c r="D118" s="26" t="s">
        <v>619</v>
      </c>
      <c r="E118" s="43">
        <v>46262</v>
      </c>
      <c r="F118" s="7">
        <v>42476843.159999996</v>
      </c>
      <c r="G118" s="8">
        <f t="shared" si="3"/>
        <v>8.9555241893654533E-3</v>
      </c>
      <c r="I118" s="39"/>
    </row>
    <row r="119" spans="1:9" x14ac:dyDescent="0.25">
      <c r="A119" s="26" t="s">
        <v>359</v>
      </c>
      <c r="B119" s="26" t="s">
        <v>228</v>
      </c>
      <c r="C119" s="26" t="s">
        <v>229</v>
      </c>
      <c r="D119" s="26" t="s">
        <v>581</v>
      </c>
      <c r="E119" s="43">
        <v>3294</v>
      </c>
      <c r="F119" s="7">
        <v>3130683.48</v>
      </c>
      <c r="G119" s="8">
        <f t="shared" si="3"/>
        <v>6.6005167871770859E-4</v>
      </c>
      <c r="I119" s="39"/>
    </row>
    <row r="120" spans="1:9" x14ac:dyDescent="0.25">
      <c r="A120" s="26" t="s">
        <v>323</v>
      </c>
      <c r="B120" s="26" t="s">
        <v>184</v>
      </c>
      <c r="C120" s="26" t="s">
        <v>185</v>
      </c>
      <c r="D120" s="26" t="s">
        <v>143</v>
      </c>
      <c r="E120" s="43">
        <v>8705</v>
      </c>
      <c r="F120" s="7">
        <v>8537515.8000000007</v>
      </c>
      <c r="G120" s="8">
        <f t="shared" si="3"/>
        <v>1.7999908556290594E-3</v>
      </c>
      <c r="I120" s="39"/>
    </row>
    <row r="121" spans="1:9" ht="30" x14ac:dyDescent="0.25">
      <c r="A121" s="26" t="s">
        <v>371</v>
      </c>
      <c r="B121" s="26" t="s">
        <v>232</v>
      </c>
      <c r="C121" s="26" t="s">
        <v>233</v>
      </c>
      <c r="D121" s="26" t="s">
        <v>603</v>
      </c>
      <c r="E121" s="43">
        <v>25000</v>
      </c>
      <c r="F121" s="7">
        <v>17243250</v>
      </c>
      <c r="G121" s="8">
        <f t="shared" si="3"/>
        <v>3.6354477166912857E-3</v>
      </c>
      <c r="I121" s="39"/>
    </row>
    <row r="122" spans="1:9" x14ac:dyDescent="0.25">
      <c r="A122" s="26" t="s">
        <v>381</v>
      </c>
      <c r="B122" s="26" t="s">
        <v>242</v>
      </c>
      <c r="C122" s="26" t="s">
        <v>243</v>
      </c>
      <c r="D122" s="26" t="s">
        <v>83</v>
      </c>
      <c r="E122" s="43">
        <v>2000</v>
      </c>
      <c r="F122" s="7">
        <v>2026020</v>
      </c>
      <c r="G122" s="8">
        <f t="shared" ref="G122:G153" si="4">F122/$F$267</f>
        <v>4.2715206141364758E-4</v>
      </c>
      <c r="I122" s="39"/>
    </row>
    <row r="123" spans="1:9" ht="30" x14ac:dyDescent="0.25">
      <c r="A123" s="26" t="s">
        <v>423</v>
      </c>
      <c r="B123" s="26" t="s">
        <v>570</v>
      </c>
      <c r="C123" s="26" t="s">
        <v>281</v>
      </c>
      <c r="D123" s="26" t="s">
        <v>613</v>
      </c>
      <c r="E123" s="43">
        <v>55000</v>
      </c>
      <c r="F123" s="7">
        <v>47100900</v>
      </c>
      <c r="G123" s="8">
        <f t="shared" si="4"/>
        <v>9.9304283913476052E-3</v>
      </c>
      <c r="I123" s="39"/>
    </row>
    <row r="124" spans="1:9" ht="30" x14ac:dyDescent="0.25">
      <c r="A124" s="26" t="s">
        <v>703</v>
      </c>
      <c r="B124" s="26" t="s">
        <v>214</v>
      </c>
      <c r="C124" s="26" t="s">
        <v>215</v>
      </c>
      <c r="D124" s="26" t="s">
        <v>702</v>
      </c>
      <c r="E124" s="43">
        <v>2865</v>
      </c>
      <c r="F124" s="7">
        <v>2890557.75</v>
      </c>
      <c r="G124" s="8">
        <f t="shared" si="4"/>
        <v>6.0942522855040671E-4</v>
      </c>
      <c r="I124" s="39"/>
    </row>
    <row r="125" spans="1:9" x14ac:dyDescent="0.25">
      <c r="A125" s="26" t="s">
        <v>373</v>
      </c>
      <c r="B125" s="26" t="s">
        <v>234</v>
      </c>
      <c r="C125" s="26" t="s">
        <v>235</v>
      </c>
      <c r="D125" s="26" t="s">
        <v>69</v>
      </c>
      <c r="E125" s="43">
        <v>2000</v>
      </c>
      <c r="F125" s="7">
        <v>1715900</v>
      </c>
      <c r="G125" s="8">
        <f t="shared" si="4"/>
        <v>3.6176850286753233E-4</v>
      </c>
      <c r="I125" s="39"/>
    </row>
    <row r="126" spans="1:9" ht="30" x14ac:dyDescent="0.25">
      <c r="A126" s="26" t="s">
        <v>320</v>
      </c>
      <c r="B126" s="26" t="s">
        <v>178</v>
      </c>
      <c r="C126" s="26" t="s">
        <v>179</v>
      </c>
      <c r="D126" s="26" t="s">
        <v>115</v>
      </c>
      <c r="E126" s="43">
        <v>13903</v>
      </c>
      <c r="F126" s="7">
        <v>12241730.529999999</v>
      </c>
      <c r="G126" s="8">
        <f t="shared" si="4"/>
        <v>2.5809619012447482E-3</v>
      </c>
      <c r="I126" s="39"/>
    </row>
    <row r="127" spans="1:9" x14ac:dyDescent="0.25">
      <c r="A127" s="26" t="s">
        <v>518</v>
      </c>
      <c r="B127" s="26" t="s">
        <v>294</v>
      </c>
      <c r="C127" s="26" t="s">
        <v>295</v>
      </c>
      <c r="D127" s="26" t="s">
        <v>62</v>
      </c>
      <c r="E127" s="43">
        <v>6743</v>
      </c>
      <c r="F127" s="7">
        <v>5060082.0599999996</v>
      </c>
      <c r="G127" s="8">
        <f t="shared" si="4"/>
        <v>1.0668327473821661E-3</v>
      </c>
      <c r="I127" s="39"/>
    </row>
    <row r="128" spans="1:9" x14ac:dyDescent="0.25">
      <c r="A128" s="26" t="s">
        <v>37</v>
      </c>
      <c r="B128" s="26" t="s">
        <v>162</v>
      </c>
      <c r="C128" s="26" t="s">
        <v>163</v>
      </c>
      <c r="D128" s="26" t="s">
        <v>126</v>
      </c>
      <c r="E128" s="43">
        <v>48000</v>
      </c>
      <c r="F128" s="7">
        <v>36184320</v>
      </c>
      <c r="G128" s="8">
        <f t="shared" si="4"/>
        <v>7.6288520739435329E-3</v>
      </c>
      <c r="I128" s="39"/>
    </row>
    <row r="129" spans="1:9" ht="30" x14ac:dyDescent="0.25">
      <c r="A129" s="26" t="s">
        <v>330</v>
      </c>
      <c r="B129" s="26" t="s">
        <v>194</v>
      </c>
      <c r="C129" s="26" t="s">
        <v>195</v>
      </c>
      <c r="D129" s="26" t="s">
        <v>149</v>
      </c>
      <c r="E129" s="43">
        <v>3850</v>
      </c>
      <c r="F129" s="7">
        <v>3422419</v>
      </c>
      <c r="G129" s="8">
        <f t="shared" si="4"/>
        <v>7.2155918049734665E-4</v>
      </c>
      <c r="I129" s="39"/>
    </row>
    <row r="130" spans="1:9" ht="30" x14ac:dyDescent="0.25">
      <c r="A130" s="26" t="s">
        <v>521</v>
      </c>
      <c r="B130" s="26" t="s">
        <v>296</v>
      </c>
      <c r="C130" s="26" t="s">
        <v>297</v>
      </c>
      <c r="D130" s="26" t="s">
        <v>48</v>
      </c>
      <c r="E130" s="43">
        <v>35722</v>
      </c>
      <c r="F130" s="7">
        <v>31356414.379999999</v>
      </c>
      <c r="G130" s="8">
        <f t="shared" si="4"/>
        <v>6.6109698033373519E-3</v>
      </c>
      <c r="I130" s="39"/>
    </row>
    <row r="131" spans="1:9" ht="30" x14ac:dyDescent="0.25">
      <c r="A131" s="26" t="s">
        <v>408</v>
      </c>
      <c r="B131" s="26" t="s">
        <v>266</v>
      </c>
      <c r="C131" s="26" t="s">
        <v>267</v>
      </c>
      <c r="D131" s="26" t="s">
        <v>595</v>
      </c>
      <c r="E131" s="43">
        <v>11295</v>
      </c>
      <c r="F131" s="7">
        <v>10867936.050000001</v>
      </c>
      <c r="G131" s="8">
        <f t="shared" si="4"/>
        <v>2.2913205630098396E-3</v>
      </c>
      <c r="I131" s="39"/>
    </row>
    <row r="132" spans="1:9" x14ac:dyDescent="0.25">
      <c r="A132" s="26" t="s">
        <v>666</v>
      </c>
      <c r="B132" s="26" t="s">
        <v>162</v>
      </c>
      <c r="C132" s="26" t="s">
        <v>163</v>
      </c>
      <c r="D132" s="26" t="s">
        <v>663</v>
      </c>
      <c r="E132" s="43">
        <v>86520</v>
      </c>
      <c r="F132" s="7">
        <v>83389706.400000006</v>
      </c>
      <c r="G132" s="8">
        <f t="shared" si="4"/>
        <v>1.7581309656093645E-2</v>
      </c>
      <c r="I132" s="39"/>
    </row>
    <row r="133" spans="1:9" ht="30" x14ac:dyDescent="0.25">
      <c r="A133" s="26" t="s">
        <v>356</v>
      </c>
      <c r="B133" s="26" t="s">
        <v>226</v>
      </c>
      <c r="C133" s="26" t="s">
        <v>227</v>
      </c>
      <c r="D133" s="26" t="s">
        <v>141</v>
      </c>
      <c r="E133" s="43">
        <v>15698</v>
      </c>
      <c r="F133" s="7">
        <v>13290554.720000001</v>
      </c>
      <c r="G133" s="8">
        <f t="shared" si="4"/>
        <v>2.8020887483731077E-3</v>
      </c>
      <c r="I133" s="39"/>
    </row>
    <row r="134" spans="1:9" x14ac:dyDescent="0.25">
      <c r="A134" s="26" t="s">
        <v>346</v>
      </c>
      <c r="B134" s="26" t="s">
        <v>208</v>
      </c>
      <c r="C134" s="26" t="s">
        <v>209</v>
      </c>
      <c r="D134" s="26" t="s">
        <v>70</v>
      </c>
      <c r="E134" s="43">
        <v>42000</v>
      </c>
      <c r="F134" s="7">
        <v>39321240</v>
      </c>
      <c r="G134" s="8">
        <f t="shared" si="4"/>
        <v>8.2902186174572696E-3</v>
      </c>
      <c r="I134" s="39"/>
    </row>
    <row r="135" spans="1:9" x14ac:dyDescent="0.25">
      <c r="A135" s="26" t="s">
        <v>38</v>
      </c>
      <c r="B135" s="26" t="s">
        <v>162</v>
      </c>
      <c r="C135" s="26" t="s">
        <v>163</v>
      </c>
      <c r="D135" s="26" t="s">
        <v>127</v>
      </c>
      <c r="E135" s="43">
        <v>15000</v>
      </c>
      <c r="F135" s="7">
        <v>9657750</v>
      </c>
      <c r="G135" s="8">
        <f t="shared" si="4"/>
        <v>2.0361732959781518E-3</v>
      </c>
      <c r="I135" s="39"/>
    </row>
    <row r="136" spans="1:9" x14ac:dyDescent="0.25">
      <c r="A136" s="26" t="s">
        <v>397</v>
      </c>
      <c r="B136" s="26" t="s">
        <v>254</v>
      </c>
      <c r="C136" s="26" t="s">
        <v>255</v>
      </c>
      <c r="D136" s="26" t="s">
        <v>592</v>
      </c>
      <c r="E136" s="43">
        <v>6614</v>
      </c>
      <c r="F136" s="7">
        <v>6292758.0199999996</v>
      </c>
      <c r="G136" s="8">
        <f t="shared" si="4"/>
        <v>1.3267216316819495E-3</v>
      </c>
      <c r="I136" s="39"/>
    </row>
    <row r="137" spans="1:9" x14ac:dyDescent="0.25">
      <c r="A137" s="26" t="s">
        <v>398</v>
      </c>
      <c r="B137" s="26" t="s">
        <v>254</v>
      </c>
      <c r="C137" s="26" t="s">
        <v>255</v>
      </c>
      <c r="D137" s="26" t="s">
        <v>132</v>
      </c>
      <c r="E137" s="43">
        <v>1310</v>
      </c>
      <c r="F137" s="7">
        <v>920654.9</v>
      </c>
      <c r="G137" s="8">
        <f t="shared" si="4"/>
        <v>1.9410451939545295E-4</v>
      </c>
      <c r="I137" s="39"/>
    </row>
    <row r="138" spans="1:9" ht="30" x14ac:dyDescent="0.25">
      <c r="A138" s="26" t="s">
        <v>733</v>
      </c>
      <c r="B138" s="26" t="s">
        <v>214</v>
      </c>
      <c r="C138" s="26" t="s">
        <v>215</v>
      </c>
      <c r="D138" s="26" t="s">
        <v>732</v>
      </c>
      <c r="E138" s="43">
        <v>9580</v>
      </c>
      <c r="F138" s="7">
        <v>9698286.3699999992</v>
      </c>
      <c r="G138" s="8">
        <f t="shared" si="4"/>
        <v>2.0447197042109066E-3</v>
      </c>
      <c r="I138" s="39"/>
    </row>
    <row r="139" spans="1:9" ht="30" x14ac:dyDescent="0.25">
      <c r="A139" s="26" t="s">
        <v>309</v>
      </c>
      <c r="B139" s="26" t="s">
        <v>170</v>
      </c>
      <c r="C139" s="26" t="s">
        <v>171</v>
      </c>
      <c r="D139" s="26" t="s">
        <v>602</v>
      </c>
      <c r="E139" s="43">
        <v>22200</v>
      </c>
      <c r="F139" s="7">
        <v>20057922</v>
      </c>
      <c r="G139" s="8">
        <f t="shared" si="4"/>
        <v>4.2288737179169769E-3</v>
      </c>
      <c r="I139" s="39"/>
    </row>
    <row r="140" spans="1:9" ht="30" x14ac:dyDescent="0.25">
      <c r="A140" s="26" t="s">
        <v>407</v>
      </c>
      <c r="B140" s="26" t="s">
        <v>264</v>
      </c>
      <c r="C140" s="26" t="s">
        <v>265</v>
      </c>
      <c r="D140" s="26" t="s">
        <v>598</v>
      </c>
      <c r="E140" s="43">
        <v>56835</v>
      </c>
      <c r="F140" s="7">
        <v>57900087.899999999</v>
      </c>
      <c r="G140" s="8">
        <f t="shared" si="4"/>
        <v>1.2207254569311455E-2</v>
      </c>
      <c r="I140" s="39"/>
    </row>
    <row r="141" spans="1:9" ht="30" x14ac:dyDescent="0.25">
      <c r="A141" s="26" t="s">
        <v>414</v>
      </c>
      <c r="B141" s="26" t="s">
        <v>272</v>
      </c>
      <c r="C141" s="26" t="s">
        <v>273</v>
      </c>
      <c r="D141" s="26" t="s">
        <v>587</v>
      </c>
      <c r="E141" s="43">
        <v>5550</v>
      </c>
      <c r="F141" s="7">
        <v>4799290.3499999996</v>
      </c>
      <c r="G141" s="8">
        <f t="shared" si="4"/>
        <v>1.0118492247485839E-3</v>
      </c>
      <c r="I141" s="39"/>
    </row>
    <row r="142" spans="1:9" x14ac:dyDescent="0.25">
      <c r="A142" s="26" t="s">
        <v>400</v>
      </c>
      <c r="B142" s="26" t="s">
        <v>254</v>
      </c>
      <c r="C142" s="26" t="s">
        <v>255</v>
      </c>
      <c r="D142" s="26" t="s">
        <v>594</v>
      </c>
      <c r="E142" s="43">
        <v>5255</v>
      </c>
      <c r="F142" s="7">
        <v>4947897.8</v>
      </c>
      <c r="G142" s="8">
        <f t="shared" si="4"/>
        <v>1.0431805929527111E-3</v>
      </c>
      <c r="I142" s="39"/>
    </row>
    <row r="143" spans="1:9" ht="30" x14ac:dyDescent="0.25">
      <c r="A143" s="26" t="s">
        <v>340</v>
      </c>
      <c r="B143" s="26" t="s">
        <v>198</v>
      </c>
      <c r="C143" s="26" t="s">
        <v>199</v>
      </c>
      <c r="D143" s="26" t="s">
        <v>100</v>
      </c>
      <c r="E143" s="43">
        <v>35992</v>
      </c>
      <c r="F143" s="7">
        <v>29710676.16</v>
      </c>
      <c r="G143" s="8">
        <f t="shared" si="4"/>
        <v>6.2639937254999039E-3</v>
      </c>
      <c r="I143" s="39"/>
    </row>
    <row r="144" spans="1:9" x14ac:dyDescent="0.25">
      <c r="A144" s="26" t="s">
        <v>405</v>
      </c>
      <c r="B144" s="26" t="s">
        <v>262</v>
      </c>
      <c r="C144" s="26" t="s">
        <v>263</v>
      </c>
      <c r="D144" s="26" t="s">
        <v>140</v>
      </c>
      <c r="E144" s="43">
        <v>20000</v>
      </c>
      <c r="F144" s="7">
        <v>19270200</v>
      </c>
      <c r="G144" s="8">
        <f t="shared" si="4"/>
        <v>4.0627958528806586E-3</v>
      </c>
      <c r="I144" s="39"/>
    </row>
    <row r="145" spans="1:9" ht="30" x14ac:dyDescent="0.25">
      <c r="A145" s="26" t="s">
        <v>331</v>
      </c>
      <c r="B145" s="26" t="s">
        <v>196</v>
      </c>
      <c r="C145" s="26" t="s">
        <v>197</v>
      </c>
      <c r="D145" s="26" t="s">
        <v>54</v>
      </c>
      <c r="E145" s="43">
        <v>5987</v>
      </c>
      <c r="F145" s="7">
        <v>5915204.0199999996</v>
      </c>
      <c r="G145" s="8">
        <f t="shared" si="4"/>
        <v>1.2471207543979304E-3</v>
      </c>
      <c r="I145" s="39"/>
    </row>
    <row r="146" spans="1:9" x14ac:dyDescent="0.25">
      <c r="A146" s="26" t="s">
        <v>380</v>
      </c>
      <c r="B146" s="26" t="s">
        <v>242</v>
      </c>
      <c r="C146" s="26" t="s">
        <v>243</v>
      </c>
      <c r="D146" s="26" t="s">
        <v>82</v>
      </c>
      <c r="E146" s="43">
        <v>34415</v>
      </c>
      <c r="F146" s="7">
        <v>31580236.449999999</v>
      </c>
      <c r="G146" s="8">
        <f t="shared" si="4"/>
        <v>6.6581589024530419E-3</v>
      </c>
      <c r="I146" s="39"/>
    </row>
    <row r="147" spans="1:9" ht="30" x14ac:dyDescent="0.25">
      <c r="A147" s="26" t="s">
        <v>325</v>
      </c>
      <c r="B147" s="26" t="s">
        <v>186</v>
      </c>
      <c r="C147" s="26" t="s">
        <v>187</v>
      </c>
      <c r="D147" s="26" t="s">
        <v>144</v>
      </c>
      <c r="E147" s="43">
        <v>15000</v>
      </c>
      <c r="F147" s="7">
        <v>14262600</v>
      </c>
      <c r="G147" s="8">
        <f t="shared" si="4"/>
        <v>3.0070280604921422E-3</v>
      </c>
      <c r="I147" s="39"/>
    </row>
    <row r="148" spans="1:9" x14ac:dyDescent="0.25">
      <c r="A148" s="26" t="s">
        <v>563</v>
      </c>
      <c r="B148" s="26" t="s">
        <v>162</v>
      </c>
      <c r="C148" s="26" t="s">
        <v>163</v>
      </c>
      <c r="D148" s="26" t="s">
        <v>562</v>
      </c>
      <c r="E148" s="43">
        <v>47950</v>
      </c>
      <c r="F148" s="7">
        <v>37398602.5</v>
      </c>
      <c r="G148" s="8">
        <f t="shared" si="4"/>
        <v>7.8848630081956722E-3</v>
      </c>
      <c r="I148" s="39"/>
    </row>
    <row r="149" spans="1:9" ht="30" x14ac:dyDescent="0.25">
      <c r="A149" s="26" t="s">
        <v>345</v>
      </c>
      <c r="B149" s="26" t="s">
        <v>206</v>
      </c>
      <c r="C149" s="26" t="s">
        <v>207</v>
      </c>
      <c r="D149" s="26" t="s">
        <v>64</v>
      </c>
      <c r="E149" s="43">
        <v>220</v>
      </c>
      <c r="F149" s="7">
        <v>173290.11</v>
      </c>
      <c r="G149" s="8">
        <f t="shared" si="4"/>
        <v>3.6535289735095279E-5</v>
      </c>
      <c r="I149" s="39"/>
    </row>
    <row r="150" spans="1:9" x14ac:dyDescent="0.25">
      <c r="A150" s="26" t="s">
        <v>315</v>
      </c>
      <c r="B150" s="26" t="s">
        <v>176</v>
      </c>
      <c r="C150" s="26" t="s">
        <v>177</v>
      </c>
      <c r="D150" s="26" t="s">
        <v>103</v>
      </c>
      <c r="E150" s="43">
        <v>38000</v>
      </c>
      <c r="F150" s="7">
        <v>32209560</v>
      </c>
      <c r="G150" s="8">
        <f t="shared" si="4"/>
        <v>6.7908411324797222E-3</v>
      </c>
      <c r="I150" s="39"/>
    </row>
    <row r="151" spans="1:9" ht="30" x14ac:dyDescent="0.25">
      <c r="A151" s="26" t="s">
        <v>383</v>
      </c>
      <c r="B151" s="26" t="s">
        <v>246</v>
      </c>
      <c r="C151" s="26" t="s">
        <v>247</v>
      </c>
      <c r="D151" s="26" t="s">
        <v>137</v>
      </c>
      <c r="E151" s="43">
        <v>2492</v>
      </c>
      <c r="F151" s="7">
        <v>2040717.99</v>
      </c>
      <c r="G151" s="8">
        <f t="shared" si="4"/>
        <v>4.3025088409414291E-4</v>
      </c>
      <c r="I151" s="39"/>
    </row>
    <row r="152" spans="1:9" ht="30" x14ac:dyDescent="0.25">
      <c r="A152" s="26" t="s">
        <v>416</v>
      </c>
      <c r="B152" s="26" t="s">
        <v>274</v>
      </c>
      <c r="C152" s="26" t="s">
        <v>275</v>
      </c>
      <c r="D152" s="26" t="s">
        <v>150</v>
      </c>
      <c r="E152" s="43">
        <v>50400</v>
      </c>
      <c r="F152" s="7">
        <v>41947920</v>
      </c>
      <c r="G152" s="8">
        <f t="shared" si="4"/>
        <v>8.8440096840183106E-3</v>
      </c>
      <c r="I152" s="39"/>
    </row>
    <row r="153" spans="1:9" ht="45" x14ac:dyDescent="0.25">
      <c r="A153" s="26" t="s">
        <v>394</v>
      </c>
      <c r="B153" s="26" t="s">
        <v>250</v>
      </c>
      <c r="C153" s="26" t="s">
        <v>251</v>
      </c>
      <c r="D153" s="26" t="s">
        <v>89</v>
      </c>
      <c r="E153" s="43">
        <v>22203</v>
      </c>
      <c r="F153" s="7">
        <v>20921886.899999999</v>
      </c>
      <c r="G153" s="8">
        <f t="shared" si="4"/>
        <v>4.4110261093168813E-3</v>
      </c>
      <c r="I153" s="39"/>
    </row>
    <row r="154" spans="1:9" ht="30" x14ac:dyDescent="0.25">
      <c r="A154" s="26" t="s">
        <v>424</v>
      </c>
      <c r="B154" s="26" t="s">
        <v>570</v>
      </c>
      <c r="C154" s="26" t="s">
        <v>281</v>
      </c>
      <c r="D154" s="26" t="s">
        <v>52</v>
      </c>
      <c r="E154" s="43">
        <v>34949</v>
      </c>
      <c r="F154" s="7">
        <v>32116733.039999999</v>
      </c>
      <c r="G154" s="8">
        <f t="shared" ref="G154:G185" si="5">F154/$F$267</f>
        <v>6.7712701374654759E-3</v>
      </c>
      <c r="I154" s="39"/>
    </row>
    <row r="155" spans="1:9" x14ac:dyDescent="0.25">
      <c r="A155" s="26" t="s">
        <v>313</v>
      </c>
      <c r="B155" s="26" t="s">
        <v>172</v>
      </c>
      <c r="C155" s="26" t="s">
        <v>173</v>
      </c>
      <c r="D155" s="26" t="s">
        <v>93</v>
      </c>
      <c r="E155" s="43">
        <v>25000</v>
      </c>
      <c r="F155" s="7">
        <v>21777266.75</v>
      </c>
      <c r="G155" s="8">
        <f t="shared" si="5"/>
        <v>4.5913684880787876E-3</v>
      </c>
      <c r="I155" s="39"/>
    </row>
    <row r="156" spans="1:9" x14ac:dyDescent="0.25">
      <c r="A156" s="26" t="s">
        <v>44</v>
      </c>
      <c r="B156" s="26" t="s">
        <v>162</v>
      </c>
      <c r="C156" s="26" t="s">
        <v>163</v>
      </c>
      <c r="D156" s="26" t="s">
        <v>92</v>
      </c>
      <c r="E156" s="43">
        <v>40301</v>
      </c>
      <c r="F156" s="7">
        <v>38775325.850000001</v>
      </c>
      <c r="G156" s="8">
        <f t="shared" si="5"/>
        <v>8.175121849149267E-3</v>
      </c>
      <c r="I156" s="39"/>
    </row>
    <row r="157" spans="1:9" x14ac:dyDescent="0.25">
      <c r="A157" s="26" t="s">
        <v>353</v>
      </c>
      <c r="B157" s="26" t="s">
        <v>222</v>
      </c>
      <c r="C157" s="33" t="s">
        <v>223</v>
      </c>
      <c r="D157" s="26" t="s">
        <v>94</v>
      </c>
      <c r="E157" s="43">
        <v>7100</v>
      </c>
      <c r="F157" s="7">
        <v>6178838.9000000004</v>
      </c>
      <c r="G157" s="8">
        <f t="shared" si="5"/>
        <v>1.3027037113541994E-3</v>
      </c>
      <c r="I157" s="39"/>
    </row>
    <row r="158" spans="1:9" x14ac:dyDescent="0.25">
      <c r="A158" s="26" t="s">
        <v>47</v>
      </c>
      <c r="B158" s="26" t="s">
        <v>166</v>
      </c>
      <c r="C158" s="13" t="s">
        <v>167</v>
      </c>
      <c r="D158" s="26" t="s">
        <v>81</v>
      </c>
      <c r="E158" s="43">
        <v>2000</v>
      </c>
      <c r="F158" s="7">
        <v>1462214</v>
      </c>
      <c r="G158" s="8">
        <f t="shared" si="5"/>
        <v>3.0828309904536741E-4</v>
      </c>
      <c r="I158" s="39"/>
    </row>
    <row r="159" spans="1:9" ht="30" x14ac:dyDescent="0.25">
      <c r="A159" s="26" t="s">
        <v>332</v>
      </c>
      <c r="B159" s="26" t="s">
        <v>196</v>
      </c>
      <c r="C159" s="26" t="s">
        <v>197</v>
      </c>
      <c r="D159" s="26" t="s">
        <v>55</v>
      </c>
      <c r="E159" s="43">
        <v>13650</v>
      </c>
      <c r="F159" s="7">
        <v>13151347.619999999</v>
      </c>
      <c r="G159" s="8">
        <f t="shared" si="5"/>
        <v>2.7727392850270321E-3</v>
      </c>
      <c r="I159" s="39"/>
    </row>
    <row r="160" spans="1:9" ht="30" x14ac:dyDescent="0.25">
      <c r="A160" s="26" t="s">
        <v>342</v>
      </c>
      <c r="B160" s="26" t="s">
        <v>202</v>
      </c>
      <c r="C160" s="26" t="s">
        <v>203</v>
      </c>
      <c r="D160" s="26" t="s">
        <v>56</v>
      </c>
      <c r="E160" s="43">
        <v>11000</v>
      </c>
      <c r="F160" s="7">
        <v>9367710</v>
      </c>
      <c r="G160" s="8">
        <f t="shared" si="5"/>
        <v>1.9750232659229627E-3</v>
      </c>
      <c r="I160" s="39"/>
    </row>
    <row r="161" spans="1:9" x14ac:dyDescent="0.25">
      <c r="A161" s="26" t="s">
        <v>314</v>
      </c>
      <c r="B161" s="26" t="s">
        <v>174</v>
      </c>
      <c r="C161" s="26" t="s">
        <v>175</v>
      </c>
      <c r="D161" s="26" t="s">
        <v>102</v>
      </c>
      <c r="E161" s="43">
        <v>50000</v>
      </c>
      <c r="F161" s="7">
        <v>44539500</v>
      </c>
      <c r="G161" s="8">
        <f t="shared" si="5"/>
        <v>9.3904005090439165E-3</v>
      </c>
      <c r="I161" s="39"/>
    </row>
    <row r="162" spans="1:9" ht="30" x14ac:dyDescent="0.25">
      <c r="A162" s="26" t="s">
        <v>522</v>
      </c>
      <c r="B162" s="26" t="s">
        <v>298</v>
      </c>
      <c r="C162" s="26" t="s">
        <v>299</v>
      </c>
      <c r="D162" s="26" t="s">
        <v>146</v>
      </c>
      <c r="E162" s="43">
        <v>12000</v>
      </c>
      <c r="F162" s="7">
        <v>10771262.4</v>
      </c>
      <c r="G162" s="8">
        <f t="shared" si="5"/>
        <v>2.2709385584482448E-3</v>
      </c>
      <c r="I162" s="39"/>
    </row>
    <row r="163" spans="1:9" ht="30" x14ac:dyDescent="0.25">
      <c r="A163" s="26" t="s">
        <v>626</v>
      </c>
      <c r="B163" s="26" t="s">
        <v>485</v>
      </c>
      <c r="C163" s="9" t="s">
        <v>486</v>
      </c>
      <c r="D163" s="26" t="s">
        <v>461</v>
      </c>
      <c r="E163" s="43">
        <v>2780</v>
      </c>
      <c r="F163" s="7">
        <v>2263976.4</v>
      </c>
      <c r="G163" s="8">
        <f t="shared" si="5"/>
        <v>4.7732114502909584E-4</v>
      </c>
      <c r="I163" s="39"/>
    </row>
    <row r="164" spans="1:9" ht="30" x14ac:dyDescent="0.25">
      <c r="A164" s="26" t="s">
        <v>418</v>
      </c>
      <c r="B164" s="26" t="s">
        <v>276</v>
      </c>
      <c r="C164" s="26" t="s">
        <v>277</v>
      </c>
      <c r="D164" s="26" t="s">
        <v>152</v>
      </c>
      <c r="E164" s="43">
        <v>32500</v>
      </c>
      <c r="F164" s="7">
        <v>28537600</v>
      </c>
      <c r="G164" s="8">
        <f t="shared" si="5"/>
        <v>6.0166704513272863E-3</v>
      </c>
      <c r="I164" s="39"/>
    </row>
    <row r="165" spans="1:9" x14ac:dyDescent="0.25">
      <c r="A165" s="26" t="s">
        <v>425</v>
      </c>
      <c r="B165" s="26" t="s">
        <v>282</v>
      </c>
      <c r="C165" s="33" t="s">
        <v>283</v>
      </c>
      <c r="D165" s="26" t="s">
        <v>105</v>
      </c>
      <c r="E165" s="43">
        <v>32000</v>
      </c>
      <c r="F165" s="7">
        <v>29091840</v>
      </c>
      <c r="G165" s="8">
        <f t="shared" si="5"/>
        <v>6.1335225843357957E-3</v>
      </c>
      <c r="I165" s="39"/>
    </row>
    <row r="166" spans="1:9" ht="30" x14ac:dyDescent="0.25">
      <c r="A166" s="26" t="s">
        <v>417</v>
      </c>
      <c r="B166" s="26" t="s">
        <v>274</v>
      </c>
      <c r="C166" s="26" t="s">
        <v>275</v>
      </c>
      <c r="D166" s="26" t="s">
        <v>151</v>
      </c>
      <c r="E166" s="43">
        <v>29250</v>
      </c>
      <c r="F166" s="7">
        <v>25075147.5</v>
      </c>
      <c r="G166" s="8">
        <f t="shared" si="5"/>
        <v>5.2866708842342486E-3</v>
      </c>
      <c r="I166" s="39"/>
    </row>
    <row r="167" spans="1:9" x14ac:dyDescent="0.25">
      <c r="A167" s="26" t="s">
        <v>519</v>
      </c>
      <c r="B167" s="26" t="s">
        <v>294</v>
      </c>
      <c r="C167" s="26" t="s">
        <v>295</v>
      </c>
      <c r="D167" s="26" t="s">
        <v>63</v>
      </c>
      <c r="E167" s="43">
        <v>17222</v>
      </c>
      <c r="F167" s="7">
        <v>15235097.859999999</v>
      </c>
      <c r="G167" s="8">
        <f t="shared" si="5"/>
        <v>3.2120627914520345E-3</v>
      </c>
      <c r="I167" s="39"/>
    </row>
    <row r="168" spans="1:9" x14ac:dyDescent="0.25">
      <c r="A168" s="26" t="s">
        <v>46</v>
      </c>
      <c r="B168" s="26" t="s">
        <v>164</v>
      </c>
      <c r="C168" s="26" t="s">
        <v>165</v>
      </c>
      <c r="D168" s="26" t="s">
        <v>86</v>
      </c>
      <c r="E168" s="43">
        <v>10500</v>
      </c>
      <c r="F168" s="7">
        <v>9500075.4499999993</v>
      </c>
      <c r="G168" s="8">
        <f t="shared" si="5"/>
        <v>2.0029302830439411E-3</v>
      </c>
      <c r="I168" s="39"/>
    </row>
    <row r="169" spans="1:9" ht="30" x14ac:dyDescent="0.25">
      <c r="A169" s="26" t="s">
        <v>343</v>
      </c>
      <c r="B169" s="26" t="s">
        <v>204</v>
      </c>
      <c r="C169" s="26" t="s">
        <v>205</v>
      </c>
      <c r="D169" s="26" t="s">
        <v>57</v>
      </c>
      <c r="E169" s="43">
        <v>7959</v>
      </c>
      <c r="F169" s="7">
        <v>6435140.4100000001</v>
      </c>
      <c r="G169" s="8">
        <f t="shared" si="5"/>
        <v>1.3567405512372856E-3</v>
      </c>
      <c r="I169" s="39"/>
    </row>
    <row r="170" spans="1:9" ht="30" x14ac:dyDescent="0.25">
      <c r="A170" s="26" t="s">
        <v>520</v>
      </c>
      <c r="B170" s="26" t="s">
        <v>296</v>
      </c>
      <c r="C170" s="26" t="s">
        <v>297</v>
      </c>
      <c r="D170" s="26" t="s">
        <v>49</v>
      </c>
      <c r="E170" s="43">
        <v>74800</v>
      </c>
      <c r="F170" s="7">
        <v>59654944.799999997</v>
      </c>
      <c r="G170" s="8">
        <f t="shared" si="5"/>
        <v>1.2577236475867639E-2</v>
      </c>
      <c r="I170" s="39"/>
    </row>
    <row r="171" spans="1:9" ht="30" x14ac:dyDescent="0.25">
      <c r="A171" s="26" t="s">
        <v>355</v>
      </c>
      <c r="B171" s="26" t="s">
        <v>224</v>
      </c>
      <c r="C171" s="26" t="s">
        <v>225</v>
      </c>
      <c r="D171" s="26" t="s">
        <v>95</v>
      </c>
      <c r="E171" s="43">
        <v>15000</v>
      </c>
      <c r="F171" s="7">
        <v>13263600</v>
      </c>
      <c r="G171" s="8">
        <f t="shared" si="5"/>
        <v>2.7964058014067266E-3</v>
      </c>
      <c r="I171" s="39"/>
    </row>
    <row r="172" spans="1:9" x14ac:dyDescent="0.25">
      <c r="A172" s="26" t="s">
        <v>347</v>
      </c>
      <c r="B172" s="26" t="s">
        <v>210</v>
      </c>
      <c r="C172" s="26" t="s">
        <v>211</v>
      </c>
      <c r="D172" s="26" t="s">
        <v>72</v>
      </c>
      <c r="E172" s="43">
        <v>47100</v>
      </c>
      <c r="F172" s="7">
        <v>42756560.460000001</v>
      </c>
      <c r="G172" s="8">
        <f t="shared" si="5"/>
        <v>9.0144978526600222E-3</v>
      </c>
      <c r="I172" s="39"/>
    </row>
    <row r="173" spans="1:9" ht="30" x14ac:dyDescent="0.25">
      <c r="A173" s="26" t="s">
        <v>624</v>
      </c>
      <c r="B173" s="26" t="s">
        <v>198</v>
      </c>
      <c r="C173" s="26" t="s">
        <v>199</v>
      </c>
      <c r="D173" s="26" t="s">
        <v>620</v>
      </c>
      <c r="E173" s="43">
        <v>56100</v>
      </c>
      <c r="F173" s="7">
        <v>44543400</v>
      </c>
      <c r="G173" s="8">
        <f t="shared" si="5"/>
        <v>9.3912227581034093E-3</v>
      </c>
      <c r="I173" s="39"/>
    </row>
    <row r="174" spans="1:9" x14ac:dyDescent="0.25">
      <c r="A174" s="26" t="s">
        <v>628</v>
      </c>
      <c r="B174" s="26" t="s">
        <v>627</v>
      </c>
      <c r="C174" s="9" t="s">
        <v>629</v>
      </c>
      <c r="D174" s="26" t="s">
        <v>621</v>
      </c>
      <c r="E174" s="43">
        <v>40000</v>
      </c>
      <c r="F174" s="7">
        <v>35284000</v>
      </c>
      <c r="G174" s="8">
        <f t="shared" si="5"/>
        <v>7.439034824394202E-3</v>
      </c>
      <c r="I174" s="39"/>
    </row>
    <row r="175" spans="1:9" x14ac:dyDescent="0.25">
      <c r="A175" s="26" t="s">
        <v>659</v>
      </c>
      <c r="B175" s="26" t="s">
        <v>658</v>
      </c>
      <c r="C175" s="9" t="s">
        <v>660</v>
      </c>
      <c r="D175" s="26" t="s">
        <v>651</v>
      </c>
      <c r="E175" s="43">
        <v>21218</v>
      </c>
      <c r="F175" s="7">
        <v>19359939.739999998</v>
      </c>
      <c r="G175" s="8">
        <f t="shared" si="5"/>
        <v>4.0817159597560711E-3</v>
      </c>
      <c r="I175" s="39"/>
    </row>
    <row r="176" spans="1:9" ht="30" x14ac:dyDescent="0.25">
      <c r="A176" s="26" t="s">
        <v>657</v>
      </c>
      <c r="B176" s="26" t="s">
        <v>656</v>
      </c>
      <c r="C176" s="9" t="s">
        <v>661</v>
      </c>
      <c r="D176" s="26" t="s">
        <v>652</v>
      </c>
      <c r="E176" s="43">
        <v>10000</v>
      </c>
      <c r="F176" s="7">
        <v>9190000</v>
      </c>
      <c r="G176" s="8">
        <f t="shared" si="5"/>
        <v>1.9375561171120824E-3</v>
      </c>
      <c r="I176" s="39"/>
    </row>
    <row r="177" spans="1:9" ht="30" x14ac:dyDescent="0.25">
      <c r="A177" s="26" t="s">
        <v>761</v>
      </c>
      <c r="B177" s="26" t="s">
        <v>658</v>
      </c>
      <c r="C177" s="26" t="s">
        <v>660</v>
      </c>
      <c r="D177" s="26" t="s">
        <v>758</v>
      </c>
      <c r="E177" s="43">
        <v>11541</v>
      </c>
      <c r="F177" s="7">
        <v>8883223.1099999994</v>
      </c>
      <c r="G177" s="8">
        <f t="shared" si="5"/>
        <v>1.872877396784757E-3</v>
      </c>
      <c r="I177" s="39"/>
    </row>
    <row r="178" spans="1:9" ht="29.25" customHeight="1" x14ac:dyDescent="0.25">
      <c r="A178" s="26" t="s">
        <v>673</v>
      </c>
      <c r="B178" s="26" t="s">
        <v>242</v>
      </c>
      <c r="C178" s="26" t="s">
        <v>243</v>
      </c>
      <c r="D178" s="26" t="s">
        <v>674</v>
      </c>
      <c r="E178" s="43">
        <v>10000</v>
      </c>
      <c r="F178" s="7">
        <v>8972900</v>
      </c>
      <c r="G178" s="8">
        <f t="shared" si="5"/>
        <v>1.891784252800327E-3</v>
      </c>
      <c r="I178" s="39"/>
    </row>
    <row r="179" spans="1:9" ht="36" customHeight="1" x14ac:dyDescent="0.25">
      <c r="A179" s="26" t="s">
        <v>675</v>
      </c>
      <c r="B179" s="26" t="s">
        <v>627</v>
      </c>
      <c r="C179" s="9" t="s">
        <v>629</v>
      </c>
      <c r="D179" s="26" t="s">
        <v>676</v>
      </c>
      <c r="E179" s="43">
        <v>10000</v>
      </c>
      <c r="F179" s="7">
        <v>8397600</v>
      </c>
      <c r="G179" s="8">
        <f t="shared" si="5"/>
        <v>1.7704919748705574E-3</v>
      </c>
      <c r="I179" s="39"/>
    </row>
    <row r="180" spans="1:9" ht="26.25" customHeight="1" x14ac:dyDescent="0.25">
      <c r="A180" s="26" t="s">
        <v>721</v>
      </c>
      <c r="B180" s="26" t="s">
        <v>162</v>
      </c>
      <c r="C180" s="26" t="s">
        <v>163</v>
      </c>
      <c r="D180" s="26" t="s">
        <v>723</v>
      </c>
      <c r="E180" s="43">
        <v>32509</v>
      </c>
      <c r="F180" s="7">
        <v>24616139.890000001</v>
      </c>
      <c r="G180" s="8">
        <f t="shared" si="5"/>
        <v>5.1898968904849014E-3</v>
      </c>
      <c r="I180" s="39"/>
    </row>
    <row r="181" spans="1:9" ht="27.75" customHeight="1" x14ac:dyDescent="0.25">
      <c r="A181" s="26" t="s">
        <v>720</v>
      </c>
      <c r="B181" s="26" t="s">
        <v>162</v>
      </c>
      <c r="C181" s="26" t="s">
        <v>163</v>
      </c>
      <c r="D181" s="26" t="s">
        <v>722</v>
      </c>
      <c r="E181" s="43">
        <v>30000</v>
      </c>
      <c r="F181" s="7">
        <v>21758700</v>
      </c>
      <c r="G181" s="8">
        <f t="shared" si="5"/>
        <v>4.5874540027645997E-3</v>
      </c>
      <c r="I181" s="39"/>
    </row>
    <row r="182" spans="1:9" ht="31.5" customHeight="1" x14ac:dyDescent="0.25">
      <c r="A182" s="26" t="s">
        <v>691</v>
      </c>
      <c r="B182" s="26" t="s">
        <v>690</v>
      </c>
      <c r="C182" s="9" t="s">
        <v>692</v>
      </c>
      <c r="D182" s="26" t="s">
        <v>682</v>
      </c>
      <c r="E182" s="43">
        <v>10000</v>
      </c>
      <c r="F182" s="7">
        <v>9161517.4000000004</v>
      </c>
      <c r="G182" s="8">
        <f t="shared" si="5"/>
        <v>1.9315510424808249E-3</v>
      </c>
      <c r="I182" s="39"/>
    </row>
    <row r="183" spans="1:9" ht="30.75" customHeight="1" x14ac:dyDescent="0.25">
      <c r="A183" s="26" t="s">
        <v>686</v>
      </c>
      <c r="B183" s="26" t="s">
        <v>282</v>
      </c>
      <c r="C183" s="26" t="s">
        <v>283</v>
      </c>
      <c r="D183" s="26" t="s">
        <v>683</v>
      </c>
      <c r="E183" s="43">
        <v>7000</v>
      </c>
      <c r="F183" s="7">
        <v>6353830</v>
      </c>
      <c r="G183" s="8">
        <f t="shared" si="5"/>
        <v>1.3395976260707576E-3</v>
      </c>
      <c r="I183" s="39"/>
    </row>
    <row r="184" spans="1:9" ht="30.75" customHeight="1" x14ac:dyDescent="0.25">
      <c r="A184" s="26" t="s">
        <v>688</v>
      </c>
      <c r="B184" s="26" t="s">
        <v>687</v>
      </c>
      <c r="C184" s="9" t="s">
        <v>689</v>
      </c>
      <c r="D184" s="26" t="s">
        <v>684</v>
      </c>
      <c r="E184" s="43">
        <v>28500</v>
      </c>
      <c r="F184" s="7">
        <v>24874230</v>
      </c>
      <c r="G184" s="8">
        <f t="shared" si="5"/>
        <v>5.2443108264366564E-3</v>
      </c>
      <c r="I184" s="39"/>
    </row>
    <row r="185" spans="1:9" ht="30.75" customHeight="1" x14ac:dyDescent="0.25">
      <c r="A185" s="26" t="s">
        <v>704</v>
      </c>
      <c r="B185" s="26" t="s">
        <v>178</v>
      </c>
      <c r="C185" s="26" t="s">
        <v>179</v>
      </c>
      <c r="D185" s="26" t="s">
        <v>705</v>
      </c>
      <c r="E185" s="43">
        <v>16000</v>
      </c>
      <c r="F185" s="7">
        <v>13684960</v>
      </c>
      <c r="G185" s="8">
        <f t="shared" si="5"/>
        <v>2.8852424331266774E-3</v>
      </c>
      <c r="I185" s="39"/>
    </row>
    <row r="186" spans="1:9" ht="30.75" customHeight="1" x14ac:dyDescent="0.25">
      <c r="A186" s="26" t="s">
        <v>716</v>
      </c>
      <c r="B186" s="26" t="s">
        <v>214</v>
      </c>
      <c r="C186" s="26" t="s">
        <v>215</v>
      </c>
      <c r="D186" s="26" t="s">
        <v>717</v>
      </c>
      <c r="E186" s="43">
        <v>22000</v>
      </c>
      <c r="F186" s="7">
        <v>18839040</v>
      </c>
      <c r="G186" s="8">
        <f t="shared" ref="G186:G190" si="6">F186/$F$267</f>
        <v>3.9718930568573676E-3</v>
      </c>
      <c r="I186" s="39"/>
    </row>
    <row r="187" spans="1:9" ht="30.75" customHeight="1" x14ac:dyDescent="0.25">
      <c r="A187" s="26" t="s">
        <v>718</v>
      </c>
      <c r="B187" s="26" t="s">
        <v>627</v>
      </c>
      <c r="C187" s="9" t="s">
        <v>629</v>
      </c>
      <c r="D187" s="26" t="s">
        <v>719</v>
      </c>
      <c r="E187" s="43">
        <v>91000</v>
      </c>
      <c r="F187" s="7">
        <v>88978890</v>
      </c>
      <c r="G187" s="8">
        <f t="shared" si="6"/>
        <v>1.8759694517229936E-2</v>
      </c>
      <c r="I187" s="39"/>
    </row>
    <row r="188" spans="1:9" ht="15" customHeight="1" x14ac:dyDescent="0.25">
      <c r="A188" s="26" t="s">
        <v>741</v>
      </c>
      <c r="B188" s="26" t="s">
        <v>208</v>
      </c>
      <c r="C188" s="26" t="s">
        <v>209</v>
      </c>
      <c r="D188" s="26" t="s">
        <v>740</v>
      </c>
      <c r="E188" s="43">
        <v>27000</v>
      </c>
      <c r="F188" s="7">
        <v>24429600</v>
      </c>
      <c r="G188" s="8">
        <f t="shared" si="6"/>
        <v>5.1505681086617336E-3</v>
      </c>
      <c r="I188" s="39"/>
    </row>
    <row r="189" spans="1:9" x14ac:dyDescent="0.25">
      <c r="A189" s="26" t="s">
        <v>760</v>
      </c>
      <c r="B189" s="26" t="s">
        <v>208</v>
      </c>
      <c r="C189" s="26" t="s">
        <v>209</v>
      </c>
      <c r="D189" s="33" t="s">
        <v>759</v>
      </c>
      <c r="E189" s="43">
        <v>25000</v>
      </c>
      <c r="F189" s="7">
        <v>23521250</v>
      </c>
      <c r="G189" s="8">
        <f t="shared" si="6"/>
        <v>4.9590578693822166E-3</v>
      </c>
      <c r="I189" s="39"/>
    </row>
    <row r="190" spans="1:9" ht="16.5" customHeight="1" x14ac:dyDescent="0.25">
      <c r="A190" s="26" t="s">
        <v>300</v>
      </c>
      <c r="B190" s="26"/>
      <c r="C190" s="26"/>
      <c r="D190" s="26"/>
      <c r="E190" s="43"/>
      <c r="F190" s="7">
        <f>SUM(F5:F189)</f>
        <v>4319921523.6399994</v>
      </c>
      <c r="G190" s="8">
        <f t="shared" si="6"/>
        <v>0.91078241279356131</v>
      </c>
      <c r="I190" s="39"/>
    </row>
    <row r="191" spans="1:9" ht="16.5" customHeight="1" x14ac:dyDescent="0.25">
      <c r="A191" s="13"/>
      <c r="B191" s="13"/>
      <c r="C191" s="13"/>
      <c r="D191" s="13"/>
      <c r="E191" s="14"/>
      <c r="F191" s="15"/>
      <c r="G191" s="16"/>
    </row>
    <row r="192" spans="1:9" ht="16.5" customHeight="1" x14ac:dyDescent="0.25">
      <c r="A192" s="17" t="s">
        <v>525</v>
      </c>
      <c r="B192" s="13"/>
      <c r="C192" s="13"/>
      <c r="D192" s="13"/>
      <c r="E192" s="14"/>
      <c r="F192" s="15"/>
      <c r="G192" s="16"/>
    </row>
    <row r="193" spans="1:8" ht="28.5" customHeight="1" x14ac:dyDescent="0.25">
      <c r="A193" s="26" t="s">
        <v>0</v>
      </c>
      <c r="B193" s="26" t="s">
        <v>20</v>
      </c>
      <c r="C193" s="26" t="s">
        <v>1</v>
      </c>
      <c r="D193" s="26" t="s">
        <v>22</v>
      </c>
      <c r="E193" s="33" t="s">
        <v>10</v>
      </c>
      <c r="F193" s="33" t="s">
        <v>6</v>
      </c>
      <c r="G193" s="26" t="s">
        <v>2</v>
      </c>
    </row>
    <row r="194" spans="1:8" ht="30" x14ac:dyDescent="0.25">
      <c r="A194" s="26" t="s">
        <v>428</v>
      </c>
      <c r="B194" s="26" t="s">
        <v>286</v>
      </c>
      <c r="C194" s="26" t="s">
        <v>287</v>
      </c>
      <c r="D194" s="26" t="s">
        <v>153</v>
      </c>
      <c r="E194" s="6">
        <v>63200</v>
      </c>
      <c r="F194" s="7">
        <v>5030720</v>
      </c>
      <c r="G194" s="8">
        <f t="shared" ref="G194:G207" si="7">F194/$F$267</f>
        <v>1.0606422534796623E-3</v>
      </c>
      <c r="H194" s="39"/>
    </row>
    <row r="195" spans="1:8" ht="30" x14ac:dyDescent="0.25">
      <c r="A195" s="26" t="s">
        <v>429</v>
      </c>
      <c r="B195" s="26" t="s">
        <v>230</v>
      </c>
      <c r="C195" s="26" t="s">
        <v>231</v>
      </c>
      <c r="D195" s="26" t="s">
        <v>155</v>
      </c>
      <c r="E195" s="6">
        <v>1255</v>
      </c>
      <c r="F195" s="7">
        <v>23910260</v>
      </c>
      <c r="G195" s="8">
        <f t="shared" si="7"/>
        <v>5.041074050570222E-3</v>
      </c>
      <c r="H195" s="39"/>
    </row>
    <row r="196" spans="1:8" ht="26.25" customHeight="1" x14ac:dyDescent="0.25">
      <c r="A196" s="26" t="s">
        <v>430</v>
      </c>
      <c r="B196" s="26" t="s">
        <v>288</v>
      </c>
      <c r="C196" s="26" t="s">
        <v>289</v>
      </c>
      <c r="D196" s="26" t="s">
        <v>154</v>
      </c>
      <c r="E196" s="6">
        <v>198010</v>
      </c>
      <c r="F196" s="7">
        <v>45106678</v>
      </c>
      <c r="G196" s="8">
        <f t="shared" si="7"/>
        <v>9.5099804005990204E-3</v>
      </c>
      <c r="H196" s="39"/>
    </row>
    <row r="197" spans="1:8" ht="30.75" customHeight="1" x14ac:dyDescent="0.25">
      <c r="A197" s="26" t="s">
        <v>432</v>
      </c>
      <c r="B197" s="26" t="s">
        <v>240</v>
      </c>
      <c r="C197" s="26" t="s">
        <v>241</v>
      </c>
      <c r="D197" s="26" t="s">
        <v>157</v>
      </c>
      <c r="E197" s="6">
        <v>37950</v>
      </c>
      <c r="F197" s="7">
        <v>8254125</v>
      </c>
      <c r="G197" s="8">
        <f t="shared" si="7"/>
        <v>1.7402426969703774E-3</v>
      </c>
      <c r="H197" s="39"/>
    </row>
    <row r="198" spans="1:8" ht="27.75" customHeight="1" x14ac:dyDescent="0.25">
      <c r="A198" s="26" t="s">
        <v>431</v>
      </c>
      <c r="B198" s="26" t="s">
        <v>290</v>
      </c>
      <c r="C198" s="26" t="s">
        <v>291</v>
      </c>
      <c r="D198" s="26" t="s">
        <v>156</v>
      </c>
      <c r="E198" s="6">
        <v>3525</v>
      </c>
      <c r="F198" s="7">
        <v>17325375</v>
      </c>
      <c r="G198" s="8">
        <f t="shared" si="7"/>
        <v>3.6527623843863708E-3</v>
      </c>
      <c r="H198" s="39"/>
    </row>
    <row r="199" spans="1:8" ht="27.75" customHeight="1" x14ac:dyDescent="0.25">
      <c r="A199" s="26" t="s">
        <v>438</v>
      </c>
      <c r="B199" s="26" t="s">
        <v>284</v>
      </c>
      <c r="C199" s="26" t="s">
        <v>285</v>
      </c>
      <c r="D199" s="26" t="s">
        <v>160</v>
      </c>
      <c r="E199" s="6">
        <v>125250</v>
      </c>
      <c r="F199" s="7">
        <v>16409002.5</v>
      </c>
      <c r="G199" s="8">
        <f t="shared" si="7"/>
        <v>3.4595607366248592E-3</v>
      </c>
      <c r="H199" s="39"/>
    </row>
    <row r="200" spans="1:8" ht="30" x14ac:dyDescent="0.25">
      <c r="A200" s="26" t="s">
        <v>436</v>
      </c>
      <c r="B200" s="26" t="s">
        <v>266</v>
      </c>
      <c r="C200" s="26" t="s">
        <v>267</v>
      </c>
      <c r="D200" s="26" t="s">
        <v>161</v>
      </c>
      <c r="E200" s="6">
        <v>9135</v>
      </c>
      <c r="F200" s="7">
        <v>3215520</v>
      </c>
      <c r="G200" s="8">
        <f t="shared" si="7"/>
        <v>6.7793802455889485E-4</v>
      </c>
      <c r="H200" s="39"/>
    </row>
    <row r="201" spans="1:8" ht="30" customHeight="1" x14ac:dyDescent="0.25">
      <c r="A201" s="26" t="s">
        <v>645</v>
      </c>
      <c r="B201" s="26" t="s">
        <v>644</v>
      </c>
      <c r="C201" s="26" t="s">
        <v>647</v>
      </c>
      <c r="D201" s="26" t="s">
        <v>642</v>
      </c>
      <c r="E201" s="6">
        <v>22500</v>
      </c>
      <c r="F201" s="7">
        <v>3993750</v>
      </c>
      <c r="G201" s="8">
        <f t="shared" si="7"/>
        <v>8.4201466188426331E-4</v>
      </c>
      <c r="H201" s="39"/>
    </row>
    <row r="202" spans="1:8" ht="16.5" customHeight="1" x14ac:dyDescent="0.25">
      <c r="A202" s="26" t="s">
        <v>646</v>
      </c>
      <c r="B202" s="26" t="s">
        <v>260</v>
      </c>
      <c r="C202" s="26" t="s">
        <v>261</v>
      </c>
      <c r="D202" s="26" t="s">
        <v>643</v>
      </c>
      <c r="E202" s="6">
        <v>4175</v>
      </c>
      <c r="F202" s="7">
        <v>5485950</v>
      </c>
      <c r="G202" s="8">
        <f t="shared" si="7"/>
        <v>1.1566198020316681E-3</v>
      </c>
      <c r="H202" s="39"/>
    </row>
    <row r="203" spans="1:8" x14ac:dyDescent="0.25">
      <c r="A203" s="26" t="s">
        <v>434</v>
      </c>
      <c r="B203" s="26" t="s">
        <v>292</v>
      </c>
      <c r="C203" s="26" t="s">
        <v>293</v>
      </c>
      <c r="D203" s="26" t="s">
        <v>158</v>
      </c>
      <c r="E203" s="6">
        <v>6000</v>
      </c>
      <c r="F203" s="7">
        <v>6723600</v>
      </c>
      <c r="G203" s="8">
        <f t="shared" si="7"/>
        <v>1.4175573785652664E-3</v>
      </c>
      <c r="H203" s="39"/>
    </row>
    <row r="204" spans="1:8" ht="30" x14ac:dyDescent="0.25">
      <c r="A204" s="26" t="s">
        <v>433</v>
      </c>
      <c r="B204" s="26" t="s">
        <v>248</v>
      </c>
      <c r="C204" s="26" t="s">
        <v>249</v>
      </c>
      <c r="D204" s="26" t="s">
        <v>159</v>
      </c>
      <c r="E204" s="6">
        <v>72002</v>
      </c>
      <c r="F204" s="7">
        <v>22061412.800000001</v>
      </c>
      <c r="G204" s="8">
        <f t="shared" si="7"/>
        <v>4.651275878430337E-3</v>
      </c>
      <c r="H204" s="39"/>
    </row>
    <row r="205" spans="1:8" x14ac:dyDescent="0.25">
      <c r="A205" s="49" t="s">
        <v>745</v>
      </c>
      <c r="B205" s="49" t="s">
        <v>771</v>
      </c>
      <c r="C205" s="11">
        <v>1068400002990</v>
      </c>
      <c r="D205" s="49" t="s">
        <v>742</v>
      </c>
      <c r="E205" s="6">
        <v>201</v>
      </c>
      <c r="F205" s="7">
        <v>2126178</v>
      </c>
      <c r="G205" s="8"/>
      <c r="H205" s="39"/>
    </row>
    <row r="206" spans="1:8" x14ac:dyDescent="0.25">
      <c r="A206" s="26" t="s">
        <v>736</v>
      </c>
      <c r="B206" s="26" t="s">
        <v>737</v>
      </c>
      <c r="C206" s="9" t="s">
        <v>738</v>
      </c>
      <c r="D206" s="26" t="s">
        <v>739</v>
      </c>
      <c r="E206" s="6">
        <v>310000000</v>
      </c>
      <c r="F206" s="7">
        <v>6231000</v>
      </c>
      <c r="G206" s="8">
        <f t="shared" si="7"/>
        <v>1.3137009973585839E-3</v>
      </c>
      <c r="H206" s="39"/>
    </row>
    <row r="207" spans="1:8" ht="16.5" customHeight="1" x14ac:dyDescent="0.25">
      <c r="A207" s="26" t="s">
        <v>300</v>
      </c>
      <c r="B207" s="26"/>
      <c r="C207" s="26"/>
      <c r="D207" s="26"/>
      <c r="E207" s="6"/>
      <c r="F207" s="7">
        <f>SUM(F194:F206)</f>
        <v>165873571.30000001</v>
      </c>
      <c r="G207" s="8">
        <f t="shared" si="7"/>
        <v>3.49716379477195E-2</v>
      </c>
    </row>
    <row r="208" spans="1:8" ht="16.5" customHeight="1" x14ac:dyDescent="0.25">
      <c r="A208" s="13"/>
      <c r="B208" s="13"/>
      <c r="C208" s="13"/>
      <c r="D208" s="13"/>
      <c r="E208" s="14"/>
      <c r="F208" s="15"/>
      <c r="G208" s="16"/>
    </row>
    <row r="209" spans="1:12" x14ac:dyDescent="0.25">
      <c r="A209" s="3" t="s">
        <v>526</v>
      </c>
    </row>
    <row r="210" spans="1:12" ht="45" customHeight="1" x14ac:dyDescent="0.25">
      <c r="A210" s="26" t="s">
        <v>3</v>
      </c>
      <c r="B210" s="26" t="s">
        <v>1</v>
      </c>
      <c r="C210" s="26" t="s">
        <v>534</v>
      </c>
      <c r="D210" s="26" t="s">
        <v>7</v>
      </c>
      <c r="E210" s="26" t="s">
        <v>5</v>
      </c>
      <c r="F210" s="26" t="s">
        <v>12</v>
      </c>
      <c r="G210" s="26" t="s">
        <v>2</v>
      </c>
    </row>
    <row r="211" spans="1:12" ht="17.25" customHeight="1" x14ac:dyDescent="0.25">
      <c r="A211" s="26" t="s">
        <v>300</v>
      </c>
      <c r="B211" s="26"/>
      <c r="C211" s="26"/>
      <c r="D211" s="26"/>
      <c r="E211" s="6"/>
      <c r="F211" s="7"/>
      <c r="G211" s="8"/>
    </row>
    <row r="213" spans="1:12" x14ac:dyDescent="0.25">
      <c r="A213" s="3" t="s">
        <v>527</v>
      </c>
    </row>
    <row r="214" spans="1:12" ht="58.5" customHeight="1" x14ac:dyDescent="0.25">
      <c r="A214" s="26" t="s">
        <v>11</v>
      </c>
      <c r="B214" s="26" t="s">
        <v>8</v>
      </c>
      <c r="C214" s="26" t="s">
        <v>9</v>
      </c>
      <c r="D214" s="26" t="s">
        <v>17</v>
      </c>
      <c r="E214" s="26" t="s">
        <v>10</v>
      </c>
      <c r="F214" s="26" t="s">
        <v>6</v>
      </c>
      <c r="G214" s="26" t="s">
        <v>2</v>
      </c>
    </row>
    <row r="215" spans="1:12" ht="17.25" customHeight="1" x14ac:dyDescent="0.25">
      <c r="A215" s="26" t="s">
        <v>300</v>
      </c>
      <c r="B215" s="26"/>
      <c r="C215" s="26"/>
      <c r="D215" s="26"/>
      <c r="E215" s="6"/>
      <c r="F215" s="7"/>
      <c r="G215" s="8"/>
    </row>
    <row r="217" spans="1:12" x14ac:dyDescent="0.25">
      <c r="A217" s="3" t="s">
        <v>528</v>
      </c>
    </row>
    <row r="218" spans="1:12" ht="42.75" customHeight="1" x14ac:dyDescent="0.25">
      <c r="A218" s="26" t="s">
        <v>15</v>
      </c>
      <c r="B218" s="26" t="s">
        <v>14</v>
      </c>
      <c r="C218" s="26" t="s">
        <v>16</v>
      </c>
      <c r="D218" s="55" t="s">
        <v>13</v>
      </c>
      <c r="E218" s="57"/>
      <c r="F218" s="26" t="s">
        <v>6</v>
      </c>
      <c r="G218" s="26" t="s">
        <v>2</v>
      </c>
    </row>
    <row r="219" spans="1:12" ht="17.25" customHeight="1" x14ac:dyDescent="0.25">
      <c r="A219" s="26" t="s">
        <v>300</v>
      </c>
      <c r="B219" s="26"/>
      <c r="C219" s="26"/>
      <c r="D219" s="55"/>
      <c r="E219" s="57"/>
      <c r="F219" s="7"/>
      <c r="G219" s="8"/>
    </row>
    <row r="221" spans="1:12" x14ac:dyDescent="0.25">
      <c r="A221" s="3" t="s">
        <v>529</v>
      </c>
    </row>
    <row r="222" spans="1:12" ht="28.5" customHeight="1" x14ac:dyDescent="0.25">
      <c r="A222" s="26" t="s">
        <v>3</v>
      </c>
      <c r="B222" s="22" t="s">
        <v>1</v>
      </c>
      <c r="C222" s="26" t="s">
        <v>534</v>
      </c>
      <c r="D222" s="55" t="s">
        <v>4</v>
      </c>
      <c r="E222" s="57"/>
      <c r="F222" s="23" t="s">
        <v>18</v>
      </c>
      <c r="G222" s="49" t="s">
        <v>2</v>
      </c>
      <c r="H222" s="51"/>
    </row>
    <row r="223" spans="1:12" x14ac:dyDescent="0.25">
      <c r="A223" s="26" t="s">
        <v>302</v>
      </c>
      <c r="B223" s="35">
        <v>1027700167110</v>
      </c>
      <c r="C223" s="36" t="s">
        <v>539</v>
      </c>
      <c r="D223" s="79" t="s">
        <v>301</v>
      </c>
      <c r="E223" s="79"/>
      <c r="F223" s="7">
        <v>7029.35</v>
      </c>
      <c r="G223" s="8">
        <f t="shared" ref="G223:G230" si="8">F223/$F$267</f>
        <v>1.4820195964985656E-6</v>
      </c>
      <c r="K223" s="48"/>
      <c r="L223" s="48"/>
    </row>
    <row r="224" spans="1:12" x14ac:dyDescent="0.25">
      <c r="A224" s="26" t="s">
        <v>302</v>
      </c>
      <c r="B224" s="35">
        <v>1027700167110</v>
      </c>
      <c r="C224" s="36" t="s">
        <v>540</v>
      </c>
      <c r="D224" s="79" t="s">
        <v>301</v>
      </c>
      <c r="E224" s="79"/>
      <c r="F224" s="7">
        <v>10982.93</v>
      </c>
      <c r="G224" s="8">
        <f t="shared" si="8"/>
        <v>2.3155650930700549E-6</v>
      </c>
      <c r="K224" s="48"/>
      <c r="L224" s="48"/>
    </row>
    <row r="225" spans="1:12" x14ac:dyDescent="0.25">
      <c r="A225" s="26" t="s">
        <v>302</v>
      </c>
      <c r="B225" s="35">
        <v>1027700167110</v>
      </c>
      <c r="C225" s="36" t="s">
        <v>538</v>
      </c>
      <c r="D225" s="79" t="s">
        <v>301</v>
      </c>
      <c r="E225" s="79"/>
      <c r="F225" s="7">
        <v>185293.33</v>
      </c>
      <c r="G225" s="8">
        <f t="shared" si="8"/>
        <v>3.9065965723783215E-5</v>
      </c>
      <c r="K225" s="48"/>
      <c r="L225" s="48"/>
    </row>
    <row r="226" spans="1:12" x14ac:dyDescent="0.25">
      <c r="A226" s="26" t="s">
        <v>302</v>
      </c>
      <c r="B226" s="35">
        <v>1027700167110</v>
      </c>
      <c r="C226" s="36" t="s">
        <v>537</v>
      </c>
      <c r="D226" s="79" t="s">
        <v>301</v>
      </c>
      <c r="E226" s="79"/>
      <c r="F226" s="7">
        <v>1541.26</v>
      </c>
      <c r="G226" s="8">
        <f t="shared" si="8"/>
        <v>3.2494861164963748E-7</v>
      </c>
      <c r="K226" s="48"/>
      <c r="L226" s="48"/>
    </row>
    <row r="227" spans="1:12" ht="30" hidden="1" x14ac:dyDescent="0.25">
      <c r="A227" s="26" t="s">
        <v>303</v>
      </c>
      <c r="B227" s="35">
        <v>1027700167110</v>
      </c>
      <c r="C227" s="19" t="s">
        <v>630</v>
      </c>
      <c r="D227" s="71" t="s">
        <v>301</v>
      </c>
      <c r="E227" s="71"/>
      <c r="F227" s="7">
        <v>0</v>
      </c>
      <c r="G227" s="8">
        <f t="shared" si="8"/>
        <v>0</v>
      </c>
      <c r="K227" s="48"/>
      <c r="L227" s="48"/>
    </row>
    <row r="228" spans="1:12" ht="30" x14ac:dyDescent="0.25">
      <c r="A228" s="26" t="s">
        <v>303</v>
      </c>
      <c r="B228" s="35">
        <v>1027700167110</v>
      </c>
      <c r="C228" s="36" t="s">
        <v>535</v>
      </c>
      <c r="D228" s="71" t="s">
        <v>301</v>
      </c>
      <c r="E228" s="71"/>
      <c r="F228" s="7">
        <v>576339.43000000005</v>
      </c>
      <c r="G228" s="8">
        <f t="shared" si="8"/>
        <v>1.215114241707716E-4</v>
      </c>
      <c r="K228" s="48"/>
      <c r="L228" s="48"/>
    </row>
    <row r="229" spans="1:12" ht="30" x14ac:dyDescent="0.25">
      <c r="A229" s="26" t="s">
        <v>303</v>
      </c>
      <c r="B229" s="35">
        <v>1027700167110</v>
      </c>
      <c r="C229" s="36" t="s">
        <v>536</v>
      </c>
      <c r="D229" s="71" t="s">
        <v>301</v>
      </c>
      <c r="E229" s="71"/>
      <c r="F229" s="7">
        <v>1798584.55</v>
      </c>
      <c r="G229" s="8">
        <f t="shared" si="8"/>
        <v>3.792011422193452E-4</v>
      </c>
      <c r="K229" s="48"/>
      <c r="L229" s="48"/>
    </row>
    <row r="230" spans="1:12" x14ac:dyDescent="0.25">
      <c r="A230" s="26" t="s">
        <v>300</v>
      </c>
      <c r="B230" s="78"/>
      <c r="C230" s="78"/>
      <c r="D230" s="77"/>
      <c r="E230" s="77"/>
      <c r="F230" s="7">
        <f>SUM(F223:F229)</f>
        <v>2579770.85</v>
      </c>
      <c r="G230" s="8">
        <f t="shared" si="8"/>
        <v>5.4390106541511826E-4</v>
      </c>
      <c r="K230" s="48"/>
      <c r="L230" s="48"/>
    </row>
    <row r="232" spans="1:12" ht="15.75" x14ac:dyDescent="0.25">
      <c r="A232" s="3" t="s">
        <v>530</v>
      </c>
      <c r="B232" s="27"/>
    </row>
    <row r="233" spans="1:12" ht="30" x14ac:dyDescent="0.25">
      <c r="A233" s="26" t="s">
        <v>19</v>
      </c>
      <c r="B233" s="29" t="s">
        <v>1</v>
      </c>
      <c r="C233" s="25" t="s">
        <v>541</v>
      </c>
      <c r="D233" s="59" t="s">
        <v>545</v>
      </c>
      <c r="E233" s="60"/>
      <c r="F233" s="23" t="s">
        <v>18</v>
      </c>
      <c r="G233" s="26" t="s">
        <v>2</v>
      </c>
    </row>
    <row r="234" spans="1:12" ht="30" x14ac:dyDescent="0.25">
      <c r="A234" s="26" t="s">
        <v>302</v>
      </c>
      <c r="B234" s="37">
        <v>1027700167110</v>
      </c>
      <c r="C234" s="26" t="s">
        <v>542</v>
      </c>
      <c r="D234" s="69" t="s">
        <v>547</v>
      </c>
      <c r="E234" s="70"/>
      <c r="F234" s="44">
        <v>101192.72</v>
      </c>
      <c r="G234" s="45">
        <f t="shared" ref="G234:G240" si="9">F234/$F$267</f>
        <v>2.1334774063461389E-5</v>
      </c>
    </row>
    <row r="235" spans="1:12" ht="30" x14ac:dyDescent="0.25">
      <c r="A235" s="26" t="s">
        <v>302</v>
      </c>
      <c r="B235" s="37">
        <v>1027700167110</v>
      </c>
      <c r="C235" s="26" t="s">
        <v>542</v>
      </c>
      <c r="D235" s="69" t="s">
        <v>548</v>
      </c>
      <c r="E235" s="70"/>
      <c r="F235" s="44">
        <v>2188.2399999999998</v>
      </c>
      <c r="G235" s="45">
        <f t="shared" si="9"/>
        <v>4.613534056266967E-7</v>
      </c>
      <c r="J235" s="48"/>
      <c r="K235" s="48"/>
    </row>
    <row r="236" spans="1:12" ht="30.75" customHeight="1" x14ac:dyDescent="0.25">
      <c r="A236" s="26" t="s">
        <v>302</v>
      </c>
      <c r="B236" s="37">
        <v>1027700167110</v>
      </c>
      <c r="C236" s="26" t="s">
        <v>542</v>
      </c>
      <c r="D236" s="69" t="s">
        <v>549</v>
      </c>
      <c r="E236" s="70"/>
      <c r="F236" s="44">
        <v>3016.7</v>
      </c>
      <c r="G236" s="45">
        <f t="shared" si="9"/>
        <v>6.3602018917214568E-7</v>
      </c>
      <c r="J236" s="48"/>
      <c r="K236" s="48"/>
    </row>
    <row r="237" spans="1:12" ht="34.5" customHeight="1" x14ac:dyDescent="0.25">
      <c r="A237" s="26" t="s">
        <v>543</v>
      </c>
      <c r="B237" s="37">
        <v>1027700067328</v>
      </c>
      <c r="C237" s="26" t="s">
        <v>543</v>
      </c>
      <c r="D237" s="69" t="s">
        <v>546</v>
      </c>
      <c r="E237" s="70"/>
      <c r="F237" s="44">
        <v>314814.08000000002</v>
      </c>
      <c r="G237" s="45">
        <f t="shared" si="9"/>
        <v>6.6373225947444236E-5</v>
      </c>
      <c r="J237" s="48"/>
      <c r="K237" s="48"/>
    </row>
    <row r="238" spans="1:12" ht="30" x14ac:dyDescent="0.25">
      <c r="A238" s="26" t="s">
        <v>304</v>
      </c>
      <c r="B238" s="37">
        <v>1047796383030</v>
      </c>
      <c r="C238" s="26" t="s">
        <v>544</v>
      </c>
      <c r="D238" s="69" t="s">
        <v>550</v>
      </c>
      <c r="E238" s="70"/>
      <c r="F238" s="44">
        <v>8633092.6400000006</v>
      </c>
      <c r="G238" s="45">
        <f t="shared" si="9"/>
        <v>1.8201416163468225E-3</v>
      </c>
      <c r="J238" s="48"/>
      <c r="K238" s="48"/>
    </row>
    <row r="239" spans="1:12" ht="30" x14ac:dyDescent="0.25">
      <c r="A239" s="26" t="s">
        <v>304</v>
      </c>
      <c r="B239" s="37">
        <v>1047796383030</v>
      </c>
      <c r="C239" s="26" t="s">
        <v>544</v>
      </c>
      <c r="D239" s="69" t="s">
        <v>551</v>
      </c>
      <c r="E239" s="70"/>
      <c r="F239" s="44">
        <v>7266.76</v>
      </c>
      <c r="G239" s="45">
        <f t="shared" si="9"/>
        <v>1.5320734809124479E-6</v>
      </c>
      <c r="J239" s="48"/>
      <c r="K239" s="48"/>
    </row>
    <row r="240" spans="1:12" x14ac:dyDescent="0.25">
      <c r="A240" s="26" t="s">
        <v>300</v>
      </c>
      <c r="B240" s="58"/>
      <c r="C240" s="59"/>
      <c r="D240" s="59"/>
      <c r="E240" s="60"/>
      <c r="F240" s="7">
        <f>SUM(F234:F239)</f>
        <v>9061571.1400000006</v>
      </c>
      <c r="G240" s="8">
        <f t="shared" si="9"/>
        <v>1.9104790634334394E-3</v>
      </c>
      <c r="J240" s="48"/>
      <c r="K240" s="48"/>
    </row>
    <row r="242" spans="1:7" x14ac:dyDescent="0.25">
      <c r="A242" s="3" t="s">
        <v>531</v>
      </c>
    </row>
    <row r="243" spans="1:7" ht="46.5" customHeight="1" x14ac:dyDescent="0.25">
      <c r="A243" s="26" t="s">
        <v>20</v>
      </c>
      <c r="B243" s="78" t="s">
        <v>1</v>
      </c>
      <c r="C243" s="78"/>
      <c r="D243" s="78" t="s">
        <v>22</v>
      </c>
      <c r="E243" s="78"/>
      <c r="F243" s="32" t="s">
        <v>21</v>
      </c>
      <c r="G243" s="26" t="s">
        <v>2</v>
      </c>
    </row>
    <row r="244" spans="1:7" ht="29.25" hidden="1" customHeight="1" x14ac:dyDescent="0.25">
      <c r="A244" s="26"/>
      <c r="B244" s="67"/>
      <c r="C244" s="68"/>
      <c r="D244" s="55"/>
      <c r="E244" s="57"/>
      <c r="F244" s="38"/>
      <c r="G244" s="8">
        <f>F244/$F$267</f>
        <v>0</v>
      </c>
    </row>
    <row r="245" spans="1:7" ht="29.25" hidden="1" customHeight="1" x14ac:dyDescent="0.25">
      <c r="A245" s="33"/>
      <c r="B245" s="67"/>
      <c r="C245" s="68"/>
      <c r="D245" s="55"/>
      <c r="E245" s="57"/>
      <c r="F245" s="38"/>
      <c r="G245" s="8">
        <f>F245/$F$267</f>
        <v>0</v>
      </c>
    </row>
    <row r="246" spans="1:7" ht="30" hidden="1" customHeight="1" x14ac:dyDescent="0.25">
      <c r="A246" s="26"/>
      <c r="B246" s="55"/>
      <c r="C246" s="57"/>
      <c r="D246" s="55"/>
      <c r="E246" s="57"/>
      <c r="F246" s="38">
        <v>0</v>
      </c>
      <c r="G246" s="8">
        <f>F246/$F$267</f>
        <v>0</v>
      </c>
    </row>
    <row r="247" spans="1:7" ht="16.5" customHeight="1" x14ac:dyDescent="0.25">
      <c r="A247" s="26" t="s">
        <v>300</v>
      </c>
      <c r="B247" s="65"/>
      <c r="C247" s="66"/>
      <c r="D247" s="55"/>
      <c r="E247" s="57"/>
      <c r="F247" s="7"/>
      <c r="G247" s="8"/>
    </row>
    <row r="249" spans="1:7" x14ac:dyDescent="0.25">
      <c r="A249" s="3" t="s">
        <v>532</v>
      </c>
    </row>
    <row r="250" spans="1:7" ht="30" customHeight="1" x14ac:dyDescent="0.25">
      <c r="A250" s="26" t="s">
        <v>23</v>
      </c>
      <c r="B250" s="55" t="s">
        <v>20</v>
      </c>
      <c r="C250" s="57"/>
      <c r="D250" s="26" t="s">
        <v>22</v>
      </c>
      <c r="E250" s="26" t="s">
        <v>24</v>
      </c>
      <c r="F250" s="26" t="s">
        <v>21</v>
      </c>
      <c r="G250" s="26" t="s">
        <v>2</v>
      </c>
    </row>
    <row r="251" spans="1:7" ht="45" customHeight="1" x14ac:dyDescent="0.25">
      <c r="A251" s="26" t="s">
        <v>305</v>
      </c>
      <c r="B251" s="65" t="s">
        <v>162</v>
      </c>
      <c r="C251" s="66"/>
      <c r="D251" s="49" t="s">
        <v>770</v>
      </c>
      <c r="E251" s="2">
        <v>236916</v>
      </c>
      <c r="F251" s="7">
        <v>198313019.91</v>
      </c>
      <c r="G251" s="8">
        <f t="shared" ref="G251:G259" si="10">F251/$F$267</f>
        <v>4.1810947206701927E-2</v>
      </c>
    </row>
    <row r="252" spans="1:7" ht="45" customHeight="1" x14ac:dyDescent="0.25">
      <c r="A252" s="26" t="s">
        <v>305</v>
      </c>
      <c r="B252" s="65" t="s">
        <v>162</v>
      </c>
      <c r="C252" s="66"/>
      <c r="D252" s="49" t="s">
        <v>770</v>
      </c>
      <c r="E252" s="2">
        <v>14897</v>
      </c>
      <c r="F252" s="7">
        <v>12469874.220000001</v>
      </c>
      <c r="G252" s="8">
        <f t="shared" si="10"/>
        <v>2.6290621408682547E-3</v>
      </c>
    </row>
    <row r="253" spans="1:7" ht="45" customHeight="1" x14ac:dyDescent="0.25">
      <c r="A253" s="26" t="s">
        <v>305</v>
      </c>
      <c r="B253" s="65" t="s">
        <v>162</v>
      </c>
      <c r="C253" s="66"/>
      <c r="D253" s="49" t="s">
        <v>128</v>
      </c>
      <c r="E253" s="2">
        <v>294</v>
      </c>
      <c r="F253" s="7">
        <v>245239.82</v>
      </c>
      <c r="G253" s="8">
        <f t="shared" si="10"/>
        <v>5.170466957567639E-5</v>
      </c>
    </row>
    <row r="254" spans="1:7" ht="45" customHeight="1" x14ac:dyDescent="0.25">
      <c r="A254" s="26" t="s">
        <v>305</v>
      </c>
      <c r="B254" s="65" t="s">
        <v>162</v>
      </c>
      <c r="C254" s="66"/>
      <c r="D254" s="49" t="s">
        <v>128</v>
      </c>
      <c r="E254" s="2">
        <v>748</v>
      </c>
      <c r="F254" s="7">
        <v>623943.49</v>
      </c>
      <c r="G254" s="8">
        <f t="shared" si="10"/>
        <v>1.3154793534077925E-4</v>
      </c>
    </row>
    <row r="255" spans="1:7" ht="45" customHeight="1" x14ac:dyDescent="0.25">
      <c r="A255" s="26" t="s">
        <v>305</v>
      </c>
      <c r="B255" s="65" t="s">
        <v>162</v>
      </c>
      <c r="C255" s="66"/>
      <c r="D255" s="26" t="s">
        <v>128</v>
      </c>
      <c r="E255" s="2">
        <v>29590</v>
      </c>
      <c r="F255" s="7">
        <v>24682470.059999999</v>
      </c>
      <c r="G255" s="8">
        <f t="shared" si="10"/>
        <v>5.2038814853306668E-3</v>
      </c>
    </row>
    <row r="256" spans="1:7" ht="45" customHeight="1" x14ac:dyDescent="0.25">
      <c r="A256" s="26" t="s">
        <v>305</v>
      </c>
      <c r="B256" s="65" t="s">
        <v>162</v>
      </c>
      <c r="C256" s="66"/>
      <c r="D256" s="49" t="s">
        <v>128</v>
      </c>
      <c r="E256" s="2">
        <v>11170</v>
      </c>
      <c r="F256" s="7">
        <v>9317444.7699999996</v>
      </c>
      <c r="G256" s="8">
        <f t="shared" si="10"/>
        <v>1.9644256920530448E-3</v>
      </c>
    </row>
    <row r="257" spans="1:7" ht="45" hidden="1" customHeight="1" x14ac:dyDescent="0.25">
      <c r="A257" s="26" t="s">
        <v>305</v>
      </c>
      <c r="B257" s="65" t="s">
        <v>162</v>
      </c>
      <c r="C257" s="66"/>
      <c r="D257" s="26" t="s">
        <v>746</v>
      </c>
      <c r="E257" s="6">
        <v>0</v>
      </c>
      <c r="F257" s="7">
        <v>0</v>
      </c>
      <c r="G257" s="8">
        <f t="shared" si="10"/>
        <v>0</v>
      </c>
    </row>
    <row r="258" spans="1:7" ht="45" hidden="1" customHeight="1" x14ac:dyDescent="0.25">
      <c r="A258" s="26" t="s">
        <v>305</v>
      </c>
      <c r="B258" s="65" t="s">
        <v>162</v>
      </c>
      <c r="C258" s="66"/>
      <c r="D258" s="26" t="s">
        <v>746</v>
      </c>
      <c r="E258" s="6">
        <v>0</v>
      </c>
      <c r="F258" s="7">
        <v>0</v>
      </c>
      <c r="G258" s="8">
        <f t="shared" si="10"/>
        <v>0</v>
      </c>
    </row>
    <row r="259" spans="1:7" x14ac:dyDescent="0.25">
      <c r="A259" s="26" t="s">
        <v>300</v>
      </c>
      <c r="B259" s="61"/>
      <c r="C259" s="61"/>
      <c r="D259" s="31"/>
      <c r="E259" s="1"/>
      <c r="F259" s="7">
        <f>SUM(F251:F258)</f>
        <v>245651992.27000001</v>
      </c>
      <c r="G259" s="8">
        <f t="shared" si="10"/>
        <v>5.1791569129870353E-2</v>
      </c>
    </row>
    <row r="261" spans="1:7" x14ac:dyDescent="0.25">
      <c r="A261" s="3" t="s">
        <v>533</v>
      </c>
    </row>
    <row r="262" spans="1:7" ht="30" x14ac:dyDescent="0.25">
      <c r="A262" s="62" t="s">
        <v>25</v>
      </c>
      <c r="B262" s="63"/>
      <c r="C262" s="63"/>
      <c r="D262" s="63"/>
      <c r="E262" s="64"/>
      <c r="F262" s="26" t="s">
        <v>21</v>
      </c>
      <c r="G262" s="26" t="s">
        <v>2</v>
      </c>
    </row>
    <row r="263" spans="1:7" ht="15" hidden="1" customHeight="1" x14ac:dyDescent="0.25">
      <c r="A263" s="52"/>
      <c r="B263" s="53"/>
      <c r="C263" s="53"/>
      <c r="D263" s="53"/>
      <c r="E263" s="54"/>
      <c r="F263" s="7"/>
      <c r="G263" s="8">
        <f>F263/$F$267</f>
        <v>0</v>
      </c>
    </row>
    <row r="264" spans="1:7" ht="15" hidden="1" customHeight="1" x14ac:dyDescent="0.25">
      <c r="A264" s="52"/>
      <c r="B264" s="53"/>
      <c r="C264" s="53"/>
      <c r="D264" s="53"/>
      <c r="E264" s="54"/>
      <c r="F264" s="7"/>
      <c r="G264" s="8">
        <f>F264/$F$267</f>
        <v>0</v>
      </c>
    </row>
    <row r="265" spans="1:7" ht="15" customHeight="1" x14ac:dyDescent="0.25">
      <c r="A265" s="55" t="s">
        <v>300</v>
      </c>
      <c r="B265" s="56"/>
      <c r="C265" s="56"/>
      <c r="D265" s="56"/>
      <c r="E265" s="57"/>
      <c r="F265" s="7"/>
      <c r="G265" s="8"/>
    </row>
    <row r="267" spans="1:7" x14ac:dyDescent="0.25">
      <c r="A267" s="72" t="s">
        <v>26</v>
      </c>
      <c r="B267" s="73"/>
      <c r="C267" s="73"/>
      <c r="D267" s="73"/>
      <c r="E267" s="74"/>
      <c r="F267" s="7">
        <f>F190+F211+F215+F219+F230+F240+F247+F259+F265+F207</f>
        <v>4743088429.2000008</v>
      </c>
      <c r="G267" s="8">
        <f>F267/$F$267</f>
        <v>1</v>
      </c>
    </row>
  </sheetData>
  <mergeCells count="46">
    <mergeCell ref="A267:E267"/>
    <mergeCell ref="A1:G1"/>
    <mergeCell ref="B250:C250"/>
    <mergeCell ref="D230:E230"/>
    <mergeCell ref="B243:C243"/>
    <mergeCell ref="D243:E243"/>
    <mergeCell ref="B230:C230"/>
    <mergeCell ref="D223:E223"/>
    <mergeCell ref="D218:E218"/>
    <mergeCell ref="D222:E222"/>
    <mergeCell ref="D224:E224"/>
    <mergeCell ref="D225:E225"/>
    <mergeCell ref="D227:E227"/>
    <mergeCell ref="D233:E233"/>
    <mergeCell ref="D234:E234"/>
    <mergeCell ref="D226:E226"/>
    <mergeCell ref="D219:E219"/>
    <mergeCell ref="B247:C247"/>
    <mergeCell ref="D247:E247"/>
    <mergeCell ref="D237:E237"/>
    <mergeCell ref="D238:E238"/>
    <mergeCell ref="D239:E239"/>
    <mergeCell ref="D235:E235"/>
    <mergeCell ref="D236:E236"/>
    <mergeCell ref="D228:E228"/>
    <mergeCell ref="D229:E229"/>
    <mergeCell ref="B246:C246"/>
    <mergeCell ref="D246:E246"/>
    <mergeCell ref="D245:E245"/>
    <mergeCell ref="B245:C245"/>
    <mergeCell ref="A263:E263"/>
    <mergeCell ref="A265:E265"/>
    <mergeCell ref="B240:E240"/>
    <mergeCell ref="B259:C259"/>
    <mergeCell ref="A262:E262"/>
    <mergeCell ref="B251:C251"/>
    <mergeCell ref="D244:E244"/>
    <mergeCell ref="B244:C244"/>
    <mergeCell ref="A264:E264"/>
    <mergeCell ref="B256:C256"/>
    <mergeCell ref="B252:C252"/>
    <mergeCell ref="B253:C253"/>
    <mergeCell ref="B254:C254"/>
    <mergeCell ref="B257:C257"/>
    <mergeCell ref="B258:C258"/>
    <mergeCell ref="B255:C2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2"/>
  <sheetViews>
    <sheetView tabSelected="1" topLeftCell="A213" zoomScale="90" zoomScaleNormal="90" workbookViewId="0">
      <selection activeCell="D233" sqref="D233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7.5703125" style="3" customWidth="1"/>
    <col min="9" max="9" width="21.5703125" style="3" customWidth="1"/>
    <col min="10" max="10" width="22" style="3" customWidth="1"/>
    <col min="11" max="11" width="19.85546875" style="3" customWidth="1"/>
    <col min="12" max="12" width="0" style="3" hidden="1" customWidth="1"/>
    <col min="13" max="13" width="14.85546875" style="3" hidden="1" customWidth="1"/>
    <col min="14" max="14" width="14.28515625" style="3" hidden="1" customWidth="1"/>
    <col min="15" max="15" width="12.42578125" style="3" hidden="1" customWidth="1"/>
    <col min="16" max="16" width="12" style="3" hidden="1" customWidth="1"/>
    <col min="17" max="17" width="32.7109375" style="3" hidden="1" customWidth="1"/>
    <col min="18" max="25" width="0" style="3" hidden="1" customWidth="1"/>
    <col min="26" max="26" width="34.5703125" style="3" hidden="1" customWidth="1"/>
    <col min="27" max="29" width="0" style="3" hidden="1" customWidth="1"/>
    <col min="30" max="30" width="18" style="3" customWidth="1"/>
    <col min="31" max="31" width="19.7109375" style="3" customWidth="1"/>
    <col min="32" max="56" width="0" style="3" hidden="1" customWidth="1"/>
    <col min="57" max="57" width="43.42578125" style="3" bestFit="1" customWidth="1"/>
    <col min="58" max="16384" width="9.140625" style="3"/>
  </cols>
  <sheetData>
    <row r="1" spans="1:7" ht="33.75" customHeight="1" x14ac:dyDescent="0.25">
      <c r="A1" s="75" t="s">
        <v>767</v>
      </c>
      <c r="B1" s="76"/>
      <c r="C1" s="76"/>
      <c r="D1" s="76"/>
      <c r="E1" s="76"/>
      <c r="F1" s="76"/>
      <c r="G1" s="76"/>
    </row>
    <row r="2" spans="1:7" ht="18.75" x14ac:dyDescent="0.3">
      <c r="A2" s="4"/>
      <c r="B2" s="4"/>
      <c r="C2" s="4"/>
    </row>
    <row r="3" spans="1:7" x14ac:dyDescent="0.25">
      <c r="A3" s="3" t="s">
        <v>524</v>
      </c>
    </row>
    <row r="4" spans="1:7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523</v>
      </c>
    </row>
    <row r="5" spans="1:7" ht="30" x14ac:dyDescent="0.25">
      <c r="A5" s="5" t="s">
        <v>447</v>
      </c>
      <c r="B5" s="5" t="s">
        <v>198</v>
      </c>
      <c r="C5" s="5" t="s">
        <v>199</v>
      </c>
      <c r="D5" s="5" t="s">
        <v>469</v>
      </c>
      <c r="E5" s="6">
        <v>1002</v>
      </c>
      <c r="F5" s="7">
        <v>896228.88</v>
      </c>
      <c r="G5" s="8">
        <f t="shared" ref="G5:G36" si="0">F5/$F$222</f>
        <v>6.1383640887843662E-4</v>
      </c>
    </row>
    <row r="6" spans="1:7" x14ac:dyDescent="0.25">
      <c r="A6" s="5" t="s">
        <v>27</v>
      </c>
      <c r="B6" s="5" t="s">
        <v>162</v>
      </c>
      <c r="C6" s="5" t="s">
        <v>163</v>
      </c>
      <c r="D6" s="5" t="s">
        <v>693</v>
      </c>
      <c r="E6" s="6">
        <v>36000</v>
      </c>
      <c r="F6" s="7">
        <v>35619120</v>
      </c>
      <c r="G6" s="8">
        <f t="shared" si="0"/>
        <v>2.4395902872723873E-2</v>
      </c>
    </row>
    <row r="7" spans="1:7" x14ac:dyDescent="0.25">
      <c r="A7" s="5" t="s">
        <v>514</v>
      </c>
      <c r="B7" s="5" t="s">
        <v>294</v>
      </c>
      <c r="C7" s="5" t="s">
        <v>295</v>
      </c>
      <c r="D7" s="5" t="s">
        <v>58</v>
      </c>
      <c r="E7" s="6">
        <v>9840</v>
      </c>
      <c r="F7" s="7">
        <v>8783282.4000000004</v>
      </c>
      <c r="G7" s="8">
        <f t="shared" si="0"/>
        <v>6.0157607581014082E-3</v>
      </c>
    </row>
    <row r="8" spans="1:7" ht="23.25" customHeight="1" x14ac:dyDescent="0.25">
      <c r="A8" s="5" t="s">
        <v>455</v>
      </c>
      <c r="B8" s="5" t="s">
        <v>248</v>
      </c>
      <c r="C8" s="5" t="s">
        <v>249</v>
      </c>
      <c r="D8" s="5" t="s">
        <v>477</v>
      </c>
      <c r="E8" s="6">
        <v>5530</v>
      </c>
      <c r="F8" s="7">
        <v>5547640.7000000002</v>
      </c>
      <c r="G8" s="8">
        <f t="shared" si="0"/>
        <v>3.7996363663664314E-3</v>
      </c>
    </row>
    <row r="9" spans="1:7" ht="30" x14ac:dyDescent="0.25">
      <c r="A9" s="5" t="s">
        <v>385</v>
      </c>
      <c r="B9" s="5" t="s">
        <v>248</v>
      </c>
      <c r="C9" s="5" t="s">
        <v>249</v>
      </c>
      <c r="D9" s="5" t="s">
        <v>110</v>
      </c>
      <c r="E9" s="6">
        <v>333</v>
      </c>
      <c r="F9" s="7">
        <v>333096.57</v>
      </c>
      <c r="G9" s="8">
        <f t="shared" si="0"/>
        <v>2.2814127830663613E-4</v>
      </c>
    </row>
    <row r="10" spans="1:7" x14ac:dyDescent="0.25">
      <c r="A10" s="5" t="s">
        <v>748</v>
      </c>
      <c r="B10" s="5" t="s">
        <v>162</v>
      </c>
      <c r="C10" s="5" t="s">
        <v>163</v>
      </c>
      <c r="D10" s="5" t="s">
        <v>747</v>
      </c>
      <c r="E10" s="6">
        <v>550</v>
      </c>
      <c r="F10" s="7">
        <v>528676.5</v>
      </c>
      <c r="G10" s="8">
        <f t="shared" si="0"/>
        <v>3.6209599072328579E-4</v>
      </c>
    </row>
    <row r="11" spans="1:7" ht="30" x14ac:dyDescent="0.25">
      <c r="A11" s="5" t="s">
        <v>328</v>
      </c>
      <c r="B11" s="5" t="s">
        <v>190</v>
      </c>
      <c r="C11" s="5" t="s">
        <v>191</v>
      </c>
      <c r="D11" s="5" t="s">
        <v>148</v>
      </c>
      <c r="E11" s="6">
        <v>24500</v>
      </c>
      <c r="F11" s="7">
        <v>23589802.460000001</v>
      </c>
      <c r="G11" s="8">
        <f t="shared" si="0"/>
        <v>1.6156899148572528E-2</v>
      </c>
    </row>
    <row r="12" spans="1:7" ht="30" x14ac:dyDescent="0.25">
      <c r="A12" s="5" t="s">
        <v>419</v>
      </c>
      <c r="B12" s="5" t="s">
        <v>278</v>
      </c>
      <c r="C12" s="5" t="s">
        <v>279</v>
      </c>
      <c r="D12" s="5" t="s">
        <v>53</v>
      </c>
      <c r="E12" s="6">
        <v>48000</v>
      </c>
      <c r="F12" s="7">
        <v>45393600</v>
      </c>
      <c r="G12" s="8">
        <f t="shared" si="0"/>
        <v>3.1090545096096659E-2</v>
      </c>
    </row>
    <row r="13" spans="1:7" ht="30" x14ac:dyDescent="0.25">
      <c r="A13" s="5" t="s">
        <v>458</v>
      </c>
      <c r="B13" s="5" t="s">
        <v>278</v>
      </c>
      <c r="C13" s="5" t="s">
        <v>279</v>
      </c>
      <c r="D13" s="5" t="s">
        <v>480</v>
      </c>
      <c r="E13" s="6">
        <v>12150</v>
      </c>
      <c r="F13" s="7">
        <v>11944300.5</v>
      </c>
      <c r="G13" s="8">
        <f t="shared" si="0"/>
        <v>8.1807746760904597E-3</v>
      </c>
    </row>
    <row r="14" spans="1:7" ht="30" x14ac:dyDescent="0.25">
      <c r="A14" s="5" t="s">
        <v>386</v>
      </c>
      <c r="B14" s="5" t="s">
        <v>248</v>
      </c>
      <c r="C14" s="5" t="s">
        <v>249</v>
      </c>
      <c r="D14" s="5" t="s">
        <v>111</v>
      </c>
      <c r="E14" s="6">
        <v>4700</v>
      </c>
      <c r="F14" s="7">
        <v>4579210</v>
      </c>
      <c r="G14" s="8">
        <f t="shared" si="0"/>
        <v>3.1363481858565257E-3</v>
      </c>
    </row>
    <row r="15" spans="1:7" ht="30" x14ac:dyDescent="0.25">
      <c r="A15" s="5" t="s">
        <v>665</v>
      </c>
      <c r="B15" s="5" t="s">
        <v>198</v>
      </c>
      <c r="C15" s="5" t="s">
        <v>199</v>
      </c>
      <c r="D15" s="5" t="s">
        <v>662</v>
      </c>
      <c r="E15" s="6">
        <v>1000</v>
      </c>
      <c r="F15" s="7">
        <v>950600</v>
      </c>
      <c r="G15" s="8">
        <f t="shared" si="0"/>
        <v>6.510757500693817E-4</v>
      </c>
    </row>
    <row r="16" spans="1:7" ht="30" x14ac:dyDescent="0.25">
      <c r="A16" s="5" t="s">
        <v>456</v>
      </c>
      <c r="B16" s="5" t="s">
        <v>248</v>
      </c>
      <c r="C16" s="5" t="s">
        <v>249</v>
      </c>
      <c r="D16" s="5" t="s">
        <v>478</v>
      </c>
      <c r="E16" s="6">
        <v>100</v>
      </c>
      <c r="F16" s="7">
        <v>100476.68</v>
      </c>
      <c r="G16" s="8">
        <f t="shared" si="0"/>
        <v>6.8817515038377061E-5</v>
      </c>
    </row>
    <row r="17" spans="1:7" x14ac:dyDescent="0.25">
      <c r="A17" s="5" t="s">
        <v>712</v>
      </c>
      <c r="B17" s="5" t="s">
        <v>162</v>
      </c>
      <c r="C17" s="5" t="s">
        <v>163</v>
      </c>
      <c r="D17" s="5" t="s">
        <v>710</v>
      </c>
      <c r="E17" s="6">
        <v>250</v>
      </c>
      <c r="F17" s="7">
        <v>231827.5</v>
      </c>
      <c r="G17" s="8">
        <f t="shared" si="0"/>
        <v>1.5878104717989647E-4</v>
      </c>
    </row>
    <row r="18" spans="1:7" ht="30" x14ac:dyDescent="0.25">
      <c r="A18" s="5" t="s">
        <v>392</v>
      </c>
      <c r="B18" s="5" t="s">
        <v>248</v>
      </c>
      <c r="C18" s="5" t="s">
        <v>249</v>
      </c>
      <c r="D18" s="5" t="s">
        <v>113</v>
      </c>
      <c r="E18" s="6">
        <v>140</v>
      </c>
      <c r="F18" s="7">
        <v>141045.03</v>
      </c>
      <c r="G18" s="8">
        <f t="shared" si="0"/>
        <v>9.6603196613516141E-5</v>
      </c>
    </row>
    <row r="19" spans="1:7" x14ac:dyDescent="0.25">
      <c r="A19" s="5" t="s">
        <v>446</v>
      </c>
      <c r="B19" s="5" t="s">
        <v>168</v>
      </c>
      <c r="C19" s="5" t="s">
        <v>169</v>
      </c>
      <c r="D19" s="5" t="s">
        <v>468</v>
      </c>
      <c r="E19" s="6">
        <v>5000</v>
      </c>
      <c r="F19" s="7">
        <v>5074583.8</v>
      </c>
      <c r="G19" s="8">
        <f t="shared" si="0"/>
        <v>3.4756348136702432E-3</v>
      </c>
    </row>
    <row r="20" spans="1:7" ht="30" x14ac:dyDescent="0.25">
      <c r="A20" s="5" t="s">
        <v>318</v>
      </c>
      <c r="B20" s="5" t="s">
        <v>178</v>
      </c>
      <c r="C20" s="5" t="s">
        <v>179</v>
      </c>
      <c r="D20" s="5" t="s">
        <v>116</v>
      </c>
      <c r="E20" s="6">
        <v>491</v>
      </c>
      <c r="F20" s="7">
        <v>475406.95</v>
      </c>
      <c r="G20" s="8">
        <f t="shared" si="0"/>
        <v>3.2561112619340106E-4</v>
      </c>
    </row>
    <row r="21" spans="1:7" ht="30" x14ac:dyDescent="0.25">
      <c r="A21" s="5" t="s">
        <v>388</v>
      </c>
      <c r="B21" s="5" t="s">
        <v>248</v>
      </c>
      <c r="C21" s="5" t="s">
        <v>249</v>
      </c>
      <c r="D21" s="5" t="s">
        <v>112</v>
      </c>
      <c r="E21" s="6">
        <v>4000</v>
      </c>
      <c r="F21" s="7">
        <v>4018640</v>
      </c>
      <c r="G21" s="8">
        <f t="shared" si="0"/>
        <v>2.7524080078464336E-3</v>
      </c>
    </row>
    <row r="22" spans="1:7" x14ac:dyDescent="0.25">
      <c r="A22" s="5" t="s">
        <v>39</v>
      </c>
      <c r="B22" s="5" t="s">
        <v>162</v>
      </c>
      <c r="C22" s="5" t="s">
        <v>163</v>
      </c>
      <c r="D22" s="5" t="s">
        <v>128</v>
      </c>
      <c r="E22" s="6">
        <v>14500</v>
      </c>
      <c r="F22" s="7">
        <v>13512985</v>
      </c>
      <c r="G22" s="8">
        <f t="shared" si="0"/>
        <v>9.255182878762154E-3</v>
      </c>
    </row>
    <row r="23" spans="1:7" ht="30" x14ac:dyDescent="0.25">
      <c r="A23" s="5" t="s">
        <v>362</v>
      </c>
      <c r="B23" s="5" t="s">
        <v>232</v>
      </c>
      <c r="C23" s="5" t="s">
        <v>233</v>
      </c>
      <c r="D23" s="5" t="s">
        <v>77</v>
      </c>
      <c r="E23" s="6">
        <v>5144</v>
      </c>
      <c r="F23" s="7">
        <v>4447039.4400000004</v>
      </c>
      <c r="G23" s="8">
        <f t="shared" si="0"/>
        <v>3.0458232053293954E-3</v>
      </c>
    </row>
    <row r="24" spans="1:7" ht="30" x14ac:dyDescent="0.25">
      <c r="A24" s="5" t="s">
        <v>403</v>
      </c>
      <c r="B24" s="5" t="s">
        <v>258</v>
      </c>
      <c r="C24" s="5" t="s">
        <v>259</v>
      </c>
      <c r="D24" s="5" t="s">
        <v>135</v>
      </c>
      <c r="E24" s="6">
        <v>1660</v>
      </c>
      <c r="F24" s="7">
        <v>1688030.68</v>
      </c>
      <c r="G24" s="8">
        <f t="shared" si="0"/>
        <v>1.1561496329908778E-3</v>
      </c>
    </row>
    <row r="25" spans="1:7" x14ac:dyDescent="0.25">
      <c r="A25" s="5" t="s">
        <v>42</v>
      </c>
      <c r="B25" s="5" t="s">
        <v>162</v>
      </c>
      <c r="C25" s="5" t="s">
        <v>163</v>
      </c>
      <c r="D25" s="5" t="s">
        <v>90</v>
      </c>
      <c r="E25" s="6">
        <v>9000</v>
      </c>
      <c r="F25" s="7">
        <v>11678604.75</v>
      </c>
      <c r="G25" s="8">
        <f t="shared" si="0"/>
        <v>7.9987969149695921E-3</v>
      </c>
    </row>
    <row r="26" spans="1:7" ht="30" x14ac:dyDescent="0.25">
      <c r="A26" s="5" t="s">
        <v>365</v>
      </c>
      <c r="B26" s="5" t="s">
        <v>232</v>
      </c>
      <c r="C26" s="5" t="s">
        <v>233</v>
      </c>
      <c r="D26" s="5" t="s">
        <v>78</v>
      </c>
      <c r="E26" s="6">
        <v>22100</v>
      </c>
      <c r="F26" s="7">
        <v>20853560</v>
      </c>
      <c r="G26" s="8">
        <f t="shared" si="0"/>
        <v>1.428281845004929E-2</v>
      </c>
    </row>
    <row r="27" spans="1:7" ht="30" x14ac:dyDescent="0.25">
      <c r="A27" s="5" t="s">
        <v>337</v>
      </c>
      <c r="B27" s="5" t="s">
        <v>198</v>
      </c>
      <c r="C27" s="5" t="s">
        <v>199</v>
      </c>
      <c r="D27" s="5" t="s">
        <v>101</v>
      </c>
      <c r="E27" s="6">
        <v>4700</v>
      </c>
      <c r="F27" s="7">
        <v>4290442.71</v>
      </c>
      <c r="G27" s="8">
        <f t="shared" si="0"/>
        <v>2.9385684888943412E-3</v>
      </c>
    </row>
    <row r="28" spans="1:7" x14ac:dyDescent="0.25">
      <c r="A28" s="5" t="s">
        <v>377</v>
      </c>
      <c r="B28" s="5" t="s">
        <v>238</v>
      </c>
      <c r="C28" s="5" t="s">
        <v>239</v>
      </c>
      <c r="D28" s="5" t="s">
        <v>87</v>
      </c>
      <c r="E28" s="6">
        <v>342</v>
      </c>
      <c r="F28" s="7">
        <v>270918.71999999997</v>
      </c>
      <c r="G28" s="8">
        <f t="shared" si="0"/>
        <v>1.8555502717424444E-4</v>
      </c>
    </row>
    <row r="29" spans="1:7" x14ac:dyDescent="0.25">
      <c r="A29" s="5" t="s">
        <v>713</v>
      </c>
      <c r="B29" s="5" t="s">
        <v>268</v>
      </c>
      <c r="C29" s="5" t="s">
        <v>269</v>
      </c>
      <c r="D29" s="5" t="s">
        <v>711</v>
      </c>
      <c r="E29" s="6">
        <v>3000</v>
      </c>
      <c r="F29" s="7">
        <v>2874810</v>
      </c>
      <c r="G29" s="8">
        <f t="shared" si="0"/>
        <v>1.9689870366683768E-3</v>
      </c>
    </row>
    <row r="30" spans="1:7" ht="30" x14ac:dyDescent="0.25">
      <c r="A30" s="5" t="s">
        <v>367</v>
      </c>
      <c r="B30" s="5" t="s">
        <v>232</v>
      </c>
      <c r="C30" s="5" t="s">
        <v>233</v>
      </c>
      <c r="D30" s="5" t="s">
        <v>590</v>
      </c>
      <c r="E30" s="6">
        <v>2440</v>
      </c>
      <c r="F30" s="7">
        <v>2120701.6</v>
      </c>
      <c r="G30" s="8">
        <f t="shared" si="0"/>
        <v>1.4524904112069618E-3</v>
      </c>
    </row>
    <row r="31" spans="1:7" x14ac:dyDescent="0.25">
      <c r="A31" s="5" t="s">
        <v>409</v>
      </c>
      <c r="B31" s="5" t="s">
        <v>268</v>
      </c>
      <c r="C31" s="5" t="s">
        <v>269</v>
      </c>
      <c r="D31" s="5" t="s">
        <v>145</v>
      </c>
      <c r="E31" s="6">
        <v>9220</v>
      </c>
      <c r="F31" s="7">
        <v>9455755.4000000004</v>
      </c>
      <c r="G31" s="8">
        <f t="shared" si="0"/>
        <v>6.4763444556360256E-3</v>
      </c>
    </row>
    <row r="32" spans="1:7" x14ac:dyDescent="0.25">
      <c r="A32" s="5" t="s">
        <v>442</v>
      </c>
      <c r="B32" s="5" t="s">
        <v>489</v>
      </c>
      <c r="C32" s="5" t="s">
        <v>490</v>
      </c>
      <c r="D32" s="5" t="s">
        <v>464</v>
      </c>
      <c r="E32" s="6">
        <v>142</v>
      </c>
      <c r="F32" s="7">
        <v>80359.22</v>
      </c>
      <c r="G32" s="8">
        <f t="shared" si="0"/>
        <v>5.5038859074784831E-5</v>
      </c>
    </row>
    <row r="33" spans="1:7" x14ac:dyDescent="0.25">
      <c r="A33" s="5" t="s">
        <v>440</v>
      </c>
      <c r="B33" s="5" t="s">
        <v>164</v>
      </c>
      <c r="C33" s="5" t="s">
        <v>165</v>
      </c>
      <c r="D33" s="5" t="s">
        <v>462</v>
      </c>
      <c r="E33" s="6">
        <v>220</v>
      </c>
      <c r="F33" s="7">
        <v>136920.29999999999</v>
      </c>
      <c r="G33" s="8">
        <f t="shared" si="0"/>
        <v>9.3778126469834573E-5</v>
      </c>
    </row>
    <row r="34" spans="1:7" x14ac:dyDescent="0.25">
      <c r="A34" s="5" t="s">
        <v>41</v>
      </c>
      <c r="B34" s="5" t="s">
        <v>162</v>
      </c>
      <c r="C34" s="5" t="s">
        <v>163</v>
      </c>
      <c r="D34" s="5" t="s">
        <v>130</v>
      </c>
      <c r="E34" s="6">
        <v>18850</v>
      </c>
      <c r="F34" s="7">
        <v>18459616.5</v>
      </c>
      <c r="G34" s="8">
        <f t="shared" si="0"/>
        <v>1.2643181841711166E-2</v>
      </c>
    </row>
    <row r="35" spans="1:7" x14ac:dyDescent="0.25">
      <c r="A35" s="5" t="s">
        <v>443</v>
      </c>
      <c r="B35" s="5" t="s">
        <v>491</v>
      </c>
      <c r="C35" s="5" t="s">
        <v>492</v>
      </c>
      <c r="D35" s="5" t="s">
        <v>465</v>
      </c>
      <c r="E35" s="6">
        <v>14717</v>
      </c>
      <c r="F35" s="7">
        <v>2258029.31</v>
      </c>
      <c r="G35" s="8">
        <f t="shared" si="0"/>
        <v>1.5465475769902151E-3</v>
      </c>
    </row>
    <row r="36" spans="1:7" ht="30" x14ac:dyDescent="0.25">
      <c r="A36" s="5" t="s">
        <v>387</v>
      </c>
      <c r="B36" s="5" t="s">
        <v>248</v>
      </c>
      <c r="C36" s="5" t="s">
        <v>249</v>
      </c>
      <c r="D36" s="5" t="s">
        <v>106</v>
      </c>
      <c r="E36" s="6">
        <v>1800</v>
      </c>
      <c r="F36" s="7">
        <v>1812413.43</v>
      </c>
      <c r="G36" s="8">
        <f t="shared" si="0"/>
        <v>1.2413406620798136E-3</v>
      </c>
    </row>
    <row r="37" spans="1:7" x14ac:dyDescent="0.25">
      <c r="A37" s="5" t="s">
        <v>28</v>
      </c>
      <c r="B37" s="5" t="s">
        <v>162</v>
      </c>
      <c r="C37" s="5" t="s">
        <v>163</v>
      </c>
      <c r="D37" s="5" t="s">
        <v>117</v>
      </c>
      <c r="E37" s="6">
        <v>9500</v>
      </c>
      <c r="F37" s="7">
        <v>9314085</v>
      </c>
      <c r="G37" s="8">
        <f t="shared" ref="G37:G68" si="1">F37/$F$222</f>
        <v>6.3793129366557719E-3</v>
      </c>
    </row>
    <row r="38" spans="1:7" x14ac:dyDescent="0.25">
      <c r="A38" s="5" t="s">
        <v>29</v>
      </c>
      <c r="B38" s="5" t="s">
        <v>162</v>
      </c>
      <c r="C38" s="5" t="s">
        <v>163</v>
      </c>
      <c r="D38" s="5" t="s">
        <v>118</v>
      </c>
      <c r="E38" s="6">
        <v>13000</v>
      </c>
      <c r="F38" s="7">
        <v>9874800</v>
      </c>
      <c r="G38" s="8">
        <f t="shared" si="1"/>
        <v>6.7633524266622448E-3</v>
      </c>
    </row>
    <row r="39" spans="1:7" x14ac:dyDescent="0.25">
      <c r="A39" s="5" t="s">
        <v>372</v>
      </c>
      <c r="B39" s="5" t="s">
        <v>234</v>
      </c>
      <c r="C39" s="5" t="s">
        <v>235</v>
      </c>
      <c r="D39" s="5" t="s">
        <v>66</v>
      </c>
      <c r="E39" s="6">
        <v>6381</v>
      </c>
      <c r="F39" s="7">
        <v>6577917.6600000001</v>
      </c>
      <c r="G39" s="8">
        <f t="shared" si="1"/>
        <v>4.5052836885957626E-3</v>
      </c>
    </row>
    <row r="40" spans="1:7" ht="30" x14ac:dyDescent="0.25">
      <c r="A40" s="5" t="s">
        <v>363</v>
      </c>
      <c r="B40" s="5" t="s">
        <v>232</v>
      </c>
      <c r="C40" s="5" t="s">
        <v>233</v>
      </c>
      <c r="D40" s="5" t="s">
        <v>73</v>
      </c>
      <c r="E40" s="6">
        <v>21849</v>
      </c>
      <c r="F40" s="7">
        <v>20360209.140000001</v>
      </c>
      <c r="G40" s="8">
        <f t="shared" si="1"/>
        <v>1.3944917354718053E-2</v>
      </c>
    </row>
    <row r="41" spans="1:7" ht="30" x14ac:dyDescent="0.25">
      <c r="A41" s="5" t="s">
        <v>389</v>
      </c>
      <c r="B41" s="5" t="s">
        <v>248</v>
      </c>
      <c r="C41" s="5" t="s">
        <v>249</v>
      </c>
      <c r="D41" s="5" t="s">
        <v>107</v>
      </c>
      <c r="E41" s="6">
        <v>7098</v>
      </c>
      <c r="F41" s="7">
        <v>6901030.5</v>
      </c>
      <c r="G41" s="8">
        <f t="shared" si="1"/>
        <v>4.726587007194593E-3</v>
      </c>
    </row>
    <row r="42" spans="1:7" ht="16.5" customHeight="1" x14ac:dyDescent="0.25">
      <c r="A42" s="5" t="s">
        <v>441</v>
      </c>
      <c r="B42" s="5" t="s">
        <v>487</v>
      </c>
      <c r="C42" s="5" t="s">
        <v>488</v>
      </c>
      <c r="D42" s="5" t="s">
        <v>463</v>
      </c>
      <c r="E42" s="6">
        <v>138</v>
      </c>
      <c r="F42" s="7">
        <v>83387.88</v>
      </c>
      <c r="G42" s="8">
        <f t="shared" si="1"/>
        <v>5.7113219564165359E-5</v>
      </c>
    </row>
    <row r="43" spans="1:7" x14ac:dyDescent="0.25">
      <c r="A43" s="5" t="s">
        <v>350</v>
      </c>
      <c r="B43" s="5" t="s">
        <v>216</v>
      </c>
      <c r="C43" s="5" t="s">
        <v>217</v>
      </c>
      <c r="D43" s="5" t="s">
        <v>80</v>
      </c>
      <c r="E43" s="6">
        <v>5500</v>
      </c>
      <c r="F43" s="7">
        <v>5436200</v>
      </c>
      <c r="G43" s="8">
        <f t="shared" si="1"/>
        <v>3.7233094808827821E-3</v>
      </c>
    </row>
    <row r="44" spans="1:7" ht="30" x14ac:dyDescent="0.25">
      <c r="A44" s="5" t="s">
        <v>334</v>
      </c>
      <c r="B44" s="5" t="s">
        <v>198</v>
      </c>
      <c r="C44" s="5" t="s">
        <v>199</v>
      </c>
      <c r="D44" s="5" t="s">
        <v>96</v>
      </c>
      <c r="E44" s="6">
        <v>4737</v>
      </c>
      <c r="F44" s="7">
        <v>3656348.19</v>
      </c>
      <c r="G44" s="8">
        <f t="shared" si="1"/>
        <v>2.5042706083726867E-3</v>
      </c>
    </row>
    <row r="45" spans="1:7" x14ac:dyDescent="0.25">
      <c r="A45" s="5" t="s">
        <v>376</v>
      </c>
      <c r="B45" s="5" t="s">
        <v>236</v>
      </c>
      <c r="C45" s="5" t="s">
        <v>237</v>
      </c>
      <c r="D45" s="5" t="s">
        <v>71</v>
      </c>
      <c r="E45" s="6">
        <v>19000</v>
      </c>
      <c r="F45" s="7">
        <v>13105630</v>
      </c>
      <c r="G45" s="8">
        <f t="shared" si="1"/>
        <v>8.9761812354110983E-3</v>
      </c>
    </row>
    <row r="46" spans="1:7" x14ac:dyDescent="0.25">
      <c r="A46" s="5" t="s">
        <v>382</v>
      </c>
      <c r="B46" s="5" t="s">
        <v>244</v>
      </c>
      <c r="C46" s="5" t="s">
        <v>245</v>
      </c>
      <c r="D46" s="5" t="s">
        <v>84</v>
      </c>
      <c r="E46" s="6">
        <v>4973</v>
      </c>
      <c r="F46" s="7">
        <v>4955693.96</v>
      </c>
      <c r="G46" s="8">
        <f t="shared" si="1"/>
        <v>3.39420593532643E-3</v>
      </c>
    </row>
    <row r="47" spans="1:7" x14ac:dyDescent="0.25">
      <c r="A47" s="5" t="s">
        <v>634</v>
      </c>
      <c r="B47" s="5" t="s">
        <v>268</v>
      </c>
      <c r="C47" s="5" t="s">
        <v>269</v>
      </c>
      <c r="D47" s="5" t="s">
        <v>631</v>
      </c>
      <c r="E47" s="6">
        <v>4000</v>
      </c>
      <c r="F47" s="7">
        <v>3667000</v>
      </c>
      <c r="G47" s="8">
        <f t="shared" si="1"/>
        <v>2.5115661429669918E-3</v>
      </c>
    </row>
    <row r="48" spans="1:7" x14ac:dyDescent="0.25">
      <c r="A48" s="5" t="s">
        <v>454</v>
      </c>
      <c r="B48" s="5" t="s">
        <v>240</v>
      </c>
      <c r="C48" s="5" t="s">
        <v>241</v>
      </c>
      <c r="D48" s="5" t="s">
        <v>476</v>
      </c>
      <c r="E48" s="6">
        <v>30000</v>
      </c>
      <c r="F48" s="7">
        <v>29789100</v>
      </c>
      <c r="G48" s="8">
        <f t="shared" si="1"/>
        <v>2.0402862009669492E-2</v>
      </c>
    </row>
    <row r="49" spans="1:7" x14ac:dyDescent="0.25">
      <c r="A49" s="5" t="s">
        <v>45</v>
      </c>
      <c r="B49" s="5" t="s">
        <v>164</v>
      </c>
      <c r="C49" s="9" t="s">
        <v>165</v>
      </c>
      <c r="D49" s="5" t="s">
        <v>85</v>
      </c>
      <c r="E49" s="6">
        <v>30000</v>
      </c>
      <c r="F49" s="7">
        <v>7360950</v>
      </c>
      <c r="G49" s="8">
        <f t="shared" si="1"/>
        <v>5.0415906190545076E-3</v>
      </c>
    </row>
    <row r="50" spans="1:7" x14ac:dyDescent="0.25">
      <c r="A50" s="5" t="s">
        <v>444</v>
      </c>
      <c r="B50" s="5" t="s">
        <v>493</v>
      </c>
      <c r="C50" s="5" t="s">
        <v>494</v>
      </c>
      <c r="D50" s="5" t="s">
        <v>466</v>
      </c>
      <c r="E50" s="6">
        <v>14650</v>
      </c>
      <c r="F50" s="7">
        <v>13920137</v>
      </c>
      <c r="G50" s="8">
        <f t="shared" si="1"/>
        <v>9.5340454853182748E-3</v>
      </c>
    </row>
    <row r="51" spans="1:7" ht="30" x14ac:dyDescent="0.25">
      <c r="A51" s="5" t="s">
        <v>368</v>
      </c>
      <c r="B51" s="5" t="s">
        <v>232</v>
      </c>
      <c r="C51" s="5" t="s">
        <v>233</v>
      </c>
      <c r="D51" s="5" t="s">
        <v>74</v>
      </c>
      <c r="E51" s="6">
        <v>6200</v>
      </c>
      <c r="F51" s="7">
        <v>5544474</v>
      </c>
      <c r="G51" s="8">
        <f t="shared" si="1"/>
        <v>3.7974674608564959E-3</v>
      </c>
    </row>
    <row r="52" spans="1:7" ht="30" x14ac:dyDescent="0.25">
      <c r="A52" s="5" t="s">
        <v>390</v>
      </c>
      <c r="B52" s="5" t="s">
        <v>248</v>
      </c>
      <c r="C52" s="5" t="s">
        <v>249</v>
      </c>
      <c r="D52" s="5" t="s">
        <v>108</v>
      </c>
      <c r="E52" s="6">
        <v>5410</v>
      </c>
      <c r="F52" s="7">
        <v>5153566</v>
      </c>
      <c r="G52" s="8">
        <f t="shared" si="1"/>
        <v>3.5297305375363592E-3</v>
      </c>
    </row>
    <row r="53" spans="1:7" x14ac:dyDescent="0.25">
      <c r="A53" s="5" t="s">
        <v>448</v>
      </c>
      <c r="B53" s="5" t="s">
        <v>206</v>
      </c>
      <c r="C53" s="5" t="s">
        <v>207</v>
      </c>
      <c r="D53" s="5" t="s">
        <v>470</v>
      </c>
      <c r="E53" s="6">
        <v>20000</v>
      </c>
      <c r="F53" s="7">
        <v>20081026.399999999</v>
      </c>
      <c r="G53" s="8">
        <f t="shared" si="1"/>
        <v>1.3753702214962187E-2</v>
      </c>
    </row>
    <row r="54" spans="1:7" x14ac:dyDescent="0.25">
      <c r="A54" s="5" t="s">
        <v>450</v>
      </c>
      <c r="B54" s="5" t="s">
        <v>206</v>
      </c>
      <c r="C54" s="5" t="s">
        <v>207</v>
      </c>
      <c r="D54" s="5" t="s">
        <v>472</v>
      </c>
      <c r="E54" s="6">
        <v>5500</v>
      </c>
      <c r="F54" s="7">
        <v>4166690</v>
      </c>
      <c r="G54" s="8">
        <f t="shared" si="1"/>
        <v>2.8538089807033369E-3</v>
      </c>
    </row>
    <row r="55" spans="1:7" ht="30" x14ac:dyDescent="0.25">
      <c r="A55" s="5" t="s">
        <v>391</v>
      </c>
      <c r="B55" s="5" t="s">
        <v>248</v>
      </c>
      <c r="C55" s="5" t="s">
        <v>249</v>
      </c>
      <c r="D55" s="5" t="s">
        <v>109</v>
      </c>
      <c r="E55" s="6">
        <v>12170</v>
      </c>
      <c r="F55" s="7">
        <v>11353393</v>
      </c>
      <c r="G55" s="8">
        <f t="shared" si="1"/>
        <v>7.776056031251281E-3</v>
      </c>
    </row>
    <row r="56" spans="1:7" x14ac:dyDescent="0.25">
      <c r="A56" s="5" t="s">
        <v>375</v>
      </c>
      <c r="B56" s="5" t="s">
        <v>234</v>
      </c>
      <c r="C56" s="5" t="s">
        <v>235</v>
      </c>
      <c r="D56" s="5" t="s">
        <v>68</v>
      </c>
      <c r="E56" s="6">
        <v>30048</v>
      </c>
      <c r="F56" s="7">
        <v>27524869.440000001</v>
      </c>
      <c r="G56" s="8">
        <f t="shared" si="1"/>
        <v>1.8852067132558176E-2</v>
      </c>
    </row>
    <row r="57" spans="1:7" x14ac:dyDescent="0.25">
      <c r="A57" s="5" t="s">
        <v>399</v>
      </c>
      <c r="B57" s="5" t="s">
        <v>254</v>
      </c>
      <c r="C57" s="5" t="s">
        <v>255</v>
      </c>
      <c r="D57" s="5" t="s">
        <v>131</v>
      </c>
      <c r="E57" s="6">
        <v>23998</v>
      </c>
      <c r="F57" s="7">
        <v>20446296</v>
      </c>
      <c r="G57" s="8">
        <f t="shared" si="1"/>
        <v>1.4003879133537343E-2</v>
      </c>
    </row>
    <row r="58" spans="1:7" x14ac:dyDescent="0.25">
      <c r="A58" s="5" t="s">
        <v>43</v>
      </c>
      <c r="B58" s="5" t="s">
        <v>162</v>
      </c>
      <c r="C58" s="5" t="s">
        <v>163</v>
      </c>
      <c r="D58" s="5" t="s">
        <v>91</v>
      </c>
      <c r="E58" s="6">
        <v>32949</v>
      </c>
      <c r="F58" s="7">
        <v>35226368.719999999</v>
      </c>
      <c r="G58" s="8">
        <f t="shared" si="1"/>
        <v>2.4126903467909324E-2</v>
      </c>
    </row>
    <row r="59" spans="1:7" x14ac:dyDescent="0.25">
      <c r="A59" s="42" t="s">
        <v>635</v>
      </c>
      <c r="B59" s="42" t="s">
        <v>284</v>
      </c>
      <c r="C59" s="42" t="s">
        <v>285</v>
      </c>
      <c r="D59" s="42" t="s">
        <v>632</v>
      </c>
      <c r="E59" s="6">
        <v>3000</v>
      </c>
      <c r="F59" s="7">
        <v>2839260</v>
      </c>
      <c r="G59" s="8">
        <f t="shared" si="1"/>
        <v>1.9446384747969626E-3</v>
      </c>
    </row>
    <row r="60" spans="1:7" ht="30" x14ac:dyDescent="0.25">
      <c r="A60" s="5" t="s">
        <v>336</v>
      </c>
      <c r="B60" s="5" t="s">
        <v>198</v>
      </c>
      <c r="C60" s="5" t="s">
        <v>199</v>
      </c>
      <c r="D60" s="5" t="s">
        <v>97</v>
      </c>
      <c r="E60" s="6">
        <v>630</v>
      </c>
      <c r="F60" s="7">
        <v>615751.75</v>
      </c>
      <c r="G60" s="8">
        <f t="shared" si="1"/>
        <v>4.2173472805363387E-4</v>
      </c>
    </row>
    <row r="61" spans="1:7" ht="30" x14ac:dyDescent="0.25">
      <c r="A61" s="5" t="s">
        <v>338</v>
      </c>
      <c r="B61" s="5" t="s">
        <v>198</v>
      </c>
      <c r="C61" s="5" t="s">
        <v>199</v>
      </c>
      <c r="D61" s="5" t="s">
        <v>98</v>
      </c>
      <c r="E61" s="6">
        <v>2000</v>
      </c>
      <c r="F61" s="7">
        <v>1832200</v>
      </c>
      <c r="G61" s="8">
        <f t="shared" si="1"/>
        <v>1.2548926880676637E-3</v>
      </c>
    </row>
    <row r="62" spans="1:7" ht="30" x14ac:dyDescent="0.25">
      <c r="A62" s="5" t="s">
        <v>316</v>
      </c>
      <c r="B62" s="5" t="s">
        <v>178</v>
      </c>
      <c r="C62" s="5" t="s">
        <v>179</v>
      </c>
      <c r="D62" s="42" t="s">
        <v>114</v>
      </c>
      <c r="E62" s="6">
        <v>9500</v>
      </c>
      <c r="F62" s="7">
        <v>9447085</v>
      </c>
      <c r="G62" s="8">
        <f t="shared" si="1"/>
        <v>6.4704060091986164E-3</v>
      </c>
    </row>
    <row r="63" spans="1:7" ht="30" x14ac:dyDescent="0.25">
      <c r="A63" s="5" t="s">
        <v>411</v>
      </c>
      <c r="B63" s="5" t="s">
        <v>272</v>
      </c>
      <c r="C63" s="5" t="s">
        <v>273</v>
      </c>
      <c r="D63" s="40" t="s">
        <v>147</v>
      </c>
      <c r="E63" s="6">
        <v>5735</v>
      </c>
      <c r="F63" s="7">
        <v>5597933.5</v>
      </c>
      <c r="G63" s="8">
        <f t="shared" si="1"/>
        <v>3.83408242410164E-3</v>
      </c>
    </row>
    <row r="64" spans="1:7" ht="30" x14ac:dyDescent="0.25">
      <c r="A64" s="5" t="s">
        <v>339</v>
      </c>
      <c r="B64" s="5" t="s">
        <v>198</v>
      </c>
      <c r="C64" s="5" t="s">
        <v>199</v>
      </c>
      <c r="D64" s="5" t="s">
        <v>99</v>
      </c>
      <c r="E64" s="6">
        <v>500</v>
      </c>
      <c r="F64" s="7">
        <v>501330</v>
      </c>
      <c r="G64" s="8">
        <f t="shared" si="1"/>
        <v>3.4336609066093319E-4</v>
      </c>
    </row>
    <row r="65" spans="1:7" x14ac:dyDescent="0.25">
      <c r="A65" s="5" t="s">
        <v>32</v>
      </c>
      <c r="B65" s="5" t="s">
        <v>162</v>
      </c>
      <c r="C65" s="5" t="s">
        <v>163</v>
      </c>
      <c r="D65" s="5" t="s">
        <v>121</v>
      </c>
      <c r="E65" s="6">
        <v>40000</v>
      </c>
      <c r="F65" s="7">
        <v>35401600</v>
      </c>
      <c r="G65" s="8">
        <f t="shared" si="1"/>
        <v>2.4246921179945532E-2</v>
      </c>
    </row>
    <row r="66" spans="1:7" x14ac:dyDescent="0.25">
      <c r="A66" s="5" t="s">
        <v>33</v>
      </c>
      <c r="B66" s="5" t="s">
        <v>162</v>
      </c>
      <c r="C66" s="5" t="s">
        <v>163</v>
      </c>
      <c r="D66" s="5" t="s">
        <v>122</v>
      </c>
      <c r="E66" s="6">
        <v>74300</v>
      </c>
      <c r="F66" s="7">
        <v>67514181</v>
      </c>
      <c r="G66" s="8">
        <f t="shared" si="1"/>
        <v>4.6241159304539238E-2</v>
      </c>
    </row>
    <row r="67" spans="1:7" x14ac:dyDescent="0.25">
      <c r="A67" s="5" t="s">
        <v>322</v>
      </c>
      <c r="B67" s="5" t="s">
        <v>182</v>
      </c>
      <c r="C67" s="5" t="s">
        <v>183</v>
      </c>
      <c r="D67" s="5" t="s">
        <v>142</v>
      </c>
      <c r="E67" s="6">
        <v>23000</v>
      </c>
      <c r="F67" s="7">
        <v>23690460</v>
      </c>
      <c r="G67" s="8">
        <f t="shared" si="1"/>
        <v>1.6225840536491357E-2</v>
      </c>
    </row>
    <row r="68" spans="1:7" ht="30" x14ac:dyDescent="0.25">
      <c r="A68" s="5" t="s">
        <v>459</v>
      </c>
      <c r="B68" s="5" t="s">
        <v>570</v>
      </c>
      <c r="C68" s="5" t="s">
        <v>281</v>
      </c>
      <c r="D68" s="5" t="s">
        <v>481</v>
      </c>
      <c r="E68" s="6">
        <v>6750</v>
      </c>
      <c r="F68" s="7">
        <v>6697890</v>
      </c>
      <c r="G68" s="8">
        <f t="shared" si="1"/>
        <v>4.5874539823608359E-3</v>
      </c>
    </row>
    <row r="69" spans="1:7" ht="30" x14ac:dyDescent="0.25">
      <c r="A69" s="5" t="s">
        <v>685</v>
      </c>
      <c r="B69" s="5" t="s">
        <v>170</v>
      </c>
      <c r="C69" s="5" t="s">
        <v>171</v>
      </c>
      <c r="D69" s="5" t="s">
        <v>681</v>
      </c>
      <c r="E69" s="6">
        <v>20912</v>
      </c>
      <c r="F69" s="7">
        <v>21450693.120000001</v>
      </c>
      <c r="G69" s="8">
        <f t="shared" ref="G69:G100" si="2">F69/$F$222</f>
        <v>1.4691801086274065E-2</v>
      </c>
    </row>
    <row r="70" spans="1:7" x14ac:dyDescent="0.25">
      <c r="A70" s="5" t="s">
        <v>34</v>
      </c>
      <c r="B70" s="5" t="s">
        <v>162</v>
      </c>
      <c r="C70" s="5" t="s">
        <v>163</v>
      </c>
      <c r="D70" s="5" t="s">
        <v>123</v>
      </c>
      <c r="E70" s="6">
        <v>10000</v>
      </c>
      <c r="F70" s="7">
        <v>7714300</v>
      </c>
      <c r="G70" s="8">
        <f t="shared" si="2"/>
        <v>5.2836036805809289E-3</v>
      </c>
    </row>
    <row r="71" spans="1:7" x14ac:dyDescent="0.25">
      <c r="A71" s="5" t="s">
        <v>707</v>
      </c>
      <c r="B71" s="5" t="s">
        <v>302</v>
      </c>
      <c r="C71" s="11">
        <v>1027700167110</v>
      </c>
      <c r="D71" s="5" t="s">
        <v>706</v>
      </c>
      <c r="E71" s="6">
        <v>6500</v>
      </c>
      <c r="F71" s="7">
        <v>6646315</v>
      </c>
      <c r="G71" s="8">
        <f t="shared" si="2"/>
        <v>4.5521297326134883E-3</v>
      </c>
    </row>
    <row r="72" spans="1:7" ht="30" x14ac:dyDescent="0.25">
      <c r="A72" s="5" t="s">
        <v>401</v>
      </c>
      <c r="B72" s="5" t="s">
        <v>256</v>
      </c>
      <c r="C72" s="42" t="s">
        <v>257</v>
      </c>
      <c r="D72" s="5" t="s">
        <v>133</v>
      </c>
      <c r="E72" s="6">
        <v>11500</v>
      </c>
      <c r="F72" s="7">
        <v>11707805</v>
      </c>
      <c r="G72" s="8">
        <f t="shared" si="2"/>
        <v>8.0187964675374045E-3</v>
      </c>
    </row>
    <row r="73" spans="1:7" x14ac:dyDescent="0.25">
      <c r="A73" s="5" t="s">
        <v>406</v>
      </c>
      <c r="B73" s="5" t="s">
        <v>262</v>
      </c>
      <c r="C73" s="33" t="s">
        <v>263</v>
      </c>
      <c r="D73" s="5" t="s">
        <v>139</v>
      </c>
      <c r="E73" s="6">
        <v>4545</v>
      </c>
      <c r="F73" s="7">
        <v>4376016.9000000004</v>
      </c>
      <c r="G73" s="8">
        <f t="shared" si="2"/>
        <v>2.997179134739944E-3</v>
      </c>
    </row>
    <row r="74" spans="1:7" x14ac:dyDescent="0.25">
      <c r="A74" s="5" t="s">
        <v>35</v>
      </c>
      <c r="B74" s="5" t="s">
        <v>162</v>
      </c>
      <c r="C74" s="5" t="s">
        <v>163</v>
      </c>
      <c r="D74" s="5" t="s">
        <v>124</v>
      </c>
      <c r="E74" s="6">
        <v>14500</v>
      </c>
      <c r="F74" s="7">
        <v>12400110</v>
      </c>
      <c r="G74" s="8">
        <f t="shared" si="2"/>
        <v>8.492963306535704E-3</v>
      </c>
    </row>
    <row r="75" spans="1:7" ht="30" x14ac:dyDescent="0.25">
      <c r="A75" s="5" t="s">
        <v>370</v>
      </c>
      <c r="B75" s="5" t="s">
        <v>232</v>
      </c>
      <c r="C75" s="5" t="s">
        <v>233</v>
      </c>
      <c r="D75" s="5" t="s">
        <v>76</v>
      </c>
      <c r="E75" s="6">
        <v>1973</v>
      </c>
      <c r="F75" s="7">
        <v>1938748.72</v>
      </c>
      <c r="G75" s="8">
        <f t="shared" si="2"/>
        <v>1.3278690059647102E-3</v>
      </c>
    </row>
    <row r="76" spans="1:7" x14ac:dyDescent="0.25">
      <c r="A76" s="5" t="s">
        <v>379</v>
      </c>
      <c r="B76" s="5" t="s">
        <v>240</v>
      </c>
      <c r="C76" s="5" t="s">
        <v>241</v>
      </c>
      <c r="D76" s="5" t="s">
        <v>88</v>
      </c>
      <c r="E76" s="6">
        <v>2000</v>
      </c>
      <c r="F76" s="7">
        <v>1824540</v>
      </c>
      <c r="G76" s="8">
        <f t="shared" si="2"/>
        <v>1.2496462750174518E-3</v>
      </c>
    </row>
    <row r="77" spans="1:7" x14ac:dyDescent="0.25">
      <c r="A77" s="5" t="s">
        <v>427</v>
      </c>
      <c r="B77" s="5" t="s">
        <v>284</v>
      </c>
      <c r="C77" s="5" t="s">
        <v>285</v>
      </c>
      <c r="D77" s="5" t="s">
        <v>136</v>
      </c>
      <c r="E77" s="6">
        <v>1000</v>
      </c>
      <c r="F77" s="7">
        <v>986040</v>
      </c>
      <c r="G77" s="8">
        <f t="shared" si="2"/>
        <v>6.7534897180561025E-4</v>
      </c>
    </row>
    <row r="78" spans="1:7" ht="30" x14ac:dyDescent="0.25">
      <c r="A78" s="5" t="s">
        <v>460</v>
      </c>
      <c r="B78" s="5" t="s">
        <v>501</v>
      </c>
      <c r="C78" s="5" t="s">
        <v>502</v>
      </c>
      <c r="D78" s="5" t="s">
        <v>482</v>
      </c>
      <c r="E78" s="6">
        <v>3500</v>
      </c>
      <c r="F78" s="7">
        <v>3356255</v>
      </c>
      <c r="G78" s="8">
        <f t="shared" si="2"/>
        <v>2.298733685618675E-3</v>
      </c>
    </row>
    <row r="79" spans="1:7" ht="30" x14ac:dyDescent="0.25">
      <c r="A79" s="5" t="s">
        <v>622</v>
      </c>
      <c r="B79" s="5" t="s">
        <v>170</v>
      </c>
      <c r="C79" s="5" t="s">
        <v>171</v>
      </c>
      <c r="D79" s="5" t="s">
        <v>618</v>
      </c>
      <c r="E79" s="6">
        <v>4400</v>
      </c>
      <c r="F79" s="7">
        <v>4197248</v>
      </c>
      <c r="G79" s="8">
        <f t="shared" si="2"/>
        <v>2.8747384702579549E-3</v>
      </c>
    </row>
    <row r="80" spans="1:7" ht="30" x14ac:dyDescent="0.25">
      <c r="A80" s="5" t="s">
        <v>422</v>
      </c>
      <c r="B80" s="5" t="s">
        <v>570</v>
      </c>
      <c r="C80" s="5" t="s">
        <v>281</v>
      </c>
      <c r="D80" s="5" t="s">
        <v>51</v>
      </c>
      <c r="E80" s="6">
        <v>20548</v>
      </c>
      <c r="F80" s="7">
        <v>18976283.48</v>
      </c>
      <c r="G80" s="8">
        <f t="shared" si="2"/>
        <v>1.2997052388249754E-2</v>
      </c>
    </row>
    <row r="81" spans="1:7" x14ac:dyDescent="0.25">
      <c r="A81" s="5" t="s">
        <v>750</v>
      </c>
      <c r="B81" s="5" t="s">
        <v>162</v>
      </c>
      <c r="C81" s="5" t="s">
        <v>163</v>
      </c>
      <c r="D81" s="5" t="s">
        <v>749</v>
      </c>
      <c r="E81" s="6">
        <v>8</v>
      </c>
      <c r="F81" s="7">
        <v>7822.48</v>
      </c>
      <c r="G81" s="8">
        <f t="shared" si="2"/>
        <v>5.3576972789845742E-6</v>
      </c>
    </row>
    <row r="82" spans="1:7" ht="30" x14ac:dyDescent="0.25">
      <c r="A82" s="5" t="s">
        <v>402</v>
      </c>
      <c r="B82" s="5" t="s">
        <v>256</v>
      </c>
      <c r="C82" s="5" t="s">
        <v>257</v>
      </c>
      <c r="D82" s="5" t="s">
        <v>134</v>
      </c>
      <c r="E82" s="6">
        <v>23500</v>
      </c>
      <c r="F82" s="7">
        <v>23290380</v>
      </c>
      <c r="G82" s="8">
        <f t="shared" si="2"/>
        <v>1.5951821615717364E-2</v>
      </c>
    </row>
    <row r="83" spans="1:7" x14ac:dyDescent="0.25">
      <c r="A83" s="5" t="s">
        <v>426</v>
      </c>
      <c r="B83" s="5" t="s">
        <v>282</v>
      </c>
      <c r="C83" s="5" t="s">
        <v>283</v>
      </c>
      <c r="D83" s="5" t="s">
        <v>104</v>
      </c>
      <c r="E83" s="6">
        <v>15000</v>
      </c>
      <c r="F83" s="7">
        <v>15432055.800000001</v>
      </c>
      <c r="G83" s="8">
        <f t="shared" si="2"/>
        <v>1.0569574274245269E-2</v>
      </c>
    </row>
    <row r="84" spans="1:7" x14ac:dyDescent="0.25">
      <c r="A84" s="5" t="s">
        <v>731</v>
      </c>
      <c r="B84" s="5" t="s">
        <v>214</v>
      </c>
      <c r="C84" s="5" t="s">
        <v>215</v>
      </c>
      <c r="D84" s="5" t="s">
        <v>730</v>
      </c>
      <c r="E84" s="6">
        <v>2000</v>
      </c>
      <c r="F84" s="7">
        <v>2008260</v>
      </c>
      <c r="G84" s="8">
        <f t="shared" si="2"/>
        <v>1.3754779989841536E-3</v>
      </c>
    </row>
    <row r="85" spans="1:7" x14ac:dyDescent="0.25">
      <c r="A85" s="5" t="s">
        <v>452</v>
      </c>
      <c r="B85" s="5" t="s">
        <v>226</v>
      </c>
      <c r="C85" s="5" t="s">
        <v>227</v>
      </c>
      <c r="D85" s="5" t="s">
        <v>474</v>
      </c>
      <c r="E85" s="6">
        <v>39</v>
      </c>
      <c r="F85" s="7">
        <v>37083.93</v>
      </c>
      <c r="G85" s="8">
        <f t="shared" si="2"/>
        <v>2.5399166358374127E-5</v>
      </c>
    </row>
    <row r="86" spans="1:7" x14ac:dyDescent="0.25">
      <c r="A86" s="5" t="s">
        <v>323</v>
      </c>
      <c r="B86" s="5" t="s">
        <v>184</v>
      </c>
      <c r="C86" s="5" t="s">
        <v>185</v>
      </c>
      <c r="D86" s="5" t="s">
        <v>143</v>
      </c>
      <c r="E86" s="6">
        <v>3550</v>
      </c>
      <c r="F86" s="7">
        <v>3481698</v>
      </c>
      <c r="G86" s="8">
        <f t="shared" si="2"/>
        <v>2.384650890874254E-3</v>
      </c>
    </row>
    <row r="87" spans="1:7" ht="30" x14ac:dyDescent="0.25">
      <c r="A87" s="5" t="s">
        <v>371</v>
      </c>
      <c r="B87" s="5" t="s">
        <v>232</v>
      </c>
      <c r="C87" s="5" t="s">
        <v>233</v>
      </c>
      <c r="D87" s="5" t="s">
        <v>603</v>
      </c>
      <c r="E87" s="6">
        <v>3000</v>
      </c>
      <c r="F87" s="7">
        <v>2069190</v>
      </c>
      <c r="G87" s="8">
        <f t="shared" si="2"/>
        <v>1.4172095847738942E-3</v>
      </c>
    </row>
    <row r="88" spans="1:7" x14ac:dyDescent="0.25">
      <c r="A88" s="5" t="s">
        <v>735</v>
      </c>
      <c r="B88" s="5" t="s">
        <v>240</v>
      </c>
      <c r="C88" s="5" t="s">
        <v>241</v>
      </c>
      <c r="D88" s="5" t="s">
        <v>734</v>
      </c>
      <c r="E88" s="6">
        <v>2500</v>
      </c>
      <c r="F88" s="7">
        <v>2304525</v>
      </c>
      <c r="G88" s="8">
        <f t="shared" si="2"/>
        <v>1.5783929549007382E-3</v>
      </c>
    </row>
    <row r="89" spans="1:7" x14ac:dyDescent="0.25">
      <c r="A89" s="5" t="s">
        <v>381</v>
      </c>
      <c r="B89" s="5" t="s">
        <v>242</v>
      </c>
      <c r="C89" s="5" t="s">
        <v>243</v>
      </c>
      <c r="D89" s="5" t="s">
        <v>83</v>
      </c>
      <c r="E89" s="6">
        <v>5494</v>
      </c>
      <c r="F89" s="7">
        <v>5565476.9400000004</v>
      </c>
      <c r="G89" s="8">
        <f t="shared" si="2"/>
        <v>3.8118525912101279E-3</v>
      </c>
    </row>
    <row r="90" spans="1:7" x14ac:dyDescent="0.25">
      <c r="A90" s="5" t="s">
        <v>703</v>
      </c>
      <c r="B90" s="5" t="s">
        <v>214</v>
      </c>
      <c r="C90" s="5" t="s">
        <v>215</v>
      </c>
      <c r="D90" s="5" t="s">
        <v>702</v>
      </c>
      <c r="E90" s="6">
        <v>12500</v>
      </c>
      <c r="F90" s="7">
        <v>12611508.5</v>
      </c>
      <c r="G90" s="8">
        <f t="shared" si="2"/>
        <v>8.6377523207909548E-3</v>
      </c>
    </row>
    <row r="91" spans="1:7" x14ac:dyDescent="0.25">
      <c r="A91" s="5" t="s">
        <v>373</v>
      </c>
      <c r="B91" s="5" t="s">
        <v>234</v>
      </c>
      <c r="C91" s="5" t="s">
        <v>235</v>
      </c>
      <c r="D91" s="5" t="s">
        <v>69</v>
      </c>
      <c r="E91" s="6">
        <v>2813</v>
      </c>
      <c r="F91" s="7">
        <v>2413413.35</v>
      </c>
      <c r="G91" s="8">
        <f t="shared" si="2"/>
        <v>1.6529717095294647E-3</v>
      </c>
    </row>
    <row r="92" spans="1:7" ht="30" x14ac:dyDescent="0.25">
      <c r="A92" s="5" t="s">
        <v>320</v>
      </c>
      <c r="B92" s="5" t="s">
        <v>178</v>
      </c>
      <c r="C92" s="5" t="s">
        <v>179</v>
      </c>
      <c r="D92" s="5" t="s">
        <v>115</v>
      </c>
      <c r="E92" s="6">
        <v>5000</v>
      </c>
      <c r="F92" s="7">
        <v>4402550</v>
      </c>
      <c r="G92" s="8">
        <f t="shared" si="2"/>
        <v>3.015351928748113E-3</v>
      </c>
    </row>
    <row r="93" spans="1:7" x14ac:dyDescent="0.25">
      <c r="A93" s="5" t="s">
        <v>669</v>
      </c>
      <c r="B93" s="5" t="s">
        <v>188</v>
      </c>
      <c r="C93" s="5" t="s">
        <v>189</v>
      </c>
      <c r="D93" s="5" t="s">
        <v>668</v>
      </c>
      <c r="E93" s="6">
        <v>1499</v>
      </c>
      <c r="F93" s="7">
        <v>1275645.33</v>
      </c>
      <c r="G93" s="8">
        <f t="shared" si="2"/>
        <v>8.7370265101225958E-4</v>
      </c>
    </row>
    <row r="94" spans="1:7" x14ac:dyDescent="0.25">
      <c r="A94" s="5" t="s">
        <v>37</v>
      </c>
      <c r="B94" s="5" t="s">
        <v>162</v>
      </c>
      <c r="C94" s="5" t="s">
        <v>163</v>
      </c>
      <c r="D94" s="5" t="s">
        <v>126</v>
      </c>
      <c r="E94" s="6">
        <v>22100</v>
      </c>
      <c r="F94" s="7">
        <v>16659864</v>
      </c>
      <c r="G94" s="8">
        <f t="shared" si="2"/>
        <v>1.1410512781247516E-2</v>
      </c>
    </row>
    <row r="95" spans="1:7" x14ac:dyDescent="0.25">
      <c r="A95" s="5" t="s">
        <v>330</v>
      </c>
      <c r="B95" s="5" t="s">
        <v>194</v>
      </c>
      <c r="C95" s="5" t="s">
        <v>195</v>
      </c>
      <c r="D95" s="5" t="s">
        <v>149</v>
      </c>
      <c r="E95" s="6">
        <v>2350</v>
      </c>
      <c r="F95" s="7">
        <v>2089009</v>
      </c>
      <c r="G95" s="8">
        <f t="shared" si="2"/>
        <v>1.4307838224034179E-3</v>
      </c>
    </row>
    <row r="96" spans="1:7" x14ac:dyDescent="0.25">
      <c r="A96" s="5" t="s">
        <v>453</v>
      </c>
      <c r="B96" s="5" t="s">
        <v>497</v>
      </c>
      <c r="C96" s="5" t="s">
        <v>498</v>
      </c>
      <c r="D96" s="5" t="s">
        <v>475</v>
      </c>
      <c r="E96" s="6">
        <v>2314</v>
      </c>
      <c r="F96" s="7">
        <v>2060061.64</v>
      </c>
      <c r="G96" s="8">
        <f t="shared" si="2"/>
        <v>1.4109574768063965E-3</v>
      </c>
    </row>
    <row r="97" spans="1:7" x14ac:dyDescent="0.25">
      <c r="A97" s="5" t="s">
        <v>666</v>
      </c>
      <c r="B97" s="5" t="s">
        <v>162</v>
      </c>
      <c r="C97" s="5" t="s">
        <v>163</v>
      </c>
      <c r="D97" s="5" t="s">
        <v>663</v>
      </c>
      <c r="E97" s="6">
        <v>1900</v>
      </c>
      <c r="F97" s="7">
        <v>1831258</v>
      </c>
      <c r="G97" s="8">
        <f t="shared" si="2"/>
        <v>1.2542475025463453E-3</v>
      </c>
    </row>
    <row r="98" spans="1:7" x14ac:dyDescent="0.25">
      <c r="A98" s="5" t="s">
        <v>356</v>
      </c>
      <c r="B98" s="5" t="s">
        <v>226</v>
      </c>
      <c r="C98" s="5" t="s">
        <v>227</v>
      </c>
      <c r="D98" s="5" t="s">
        <v>141</v>
      </c>
      <c r="E98" s="6">
        <v>5000</v>
      </c>
      <c r="F98" s="7">
        <v>4233200</v>
      </c>
      <c r="G98" s="8">
        <f t="shared" si="2"/>
        <v>2.8993623660779574E-3</v>
      </c>
    </row>
    <row r="99" spans="1:7" x14ac:dyDescent="0.25">
      <c r="A99" s="5" t="s">
        <v>346</v>
      </c>
      <c r="B99" s="5" t="s">
        <v>208</v>
      </c>
      <c r="C99" s="5" t="s">
        <v>209</v>
      </c>
      <c r="D99" s="5" t="s">
        <v>70</v>
      </c>
      <c r="E99" s="6">
        <v>5000</v>
      </c>
      <c r="F99" s="7">
        <v>4681100</v>
      </c>
      <c r="G99" s="8">
        <f t="shared" si="2"/>
        <v>3.2061336983481826E-3</v>
      </c>
    </row>
    <row r="100" spans="1:7" ht="30" x14ac:dyDescent="0.25">
      <c r="A100" s="5" t="s">
        <v>636</v>
      </c>
      <c r="B100" s="5" t="s">
        <v>190</v>
      </c>
      <c r="C100" s="5" t="s">
        <v>191</v>
      </c>
      <c r="D100" s="41" t="s">
        <v>633</v>
      </c>
      <c r="E100" s="6">
        <v>4600</v>
      </c>
      <c r="F100" s="7">
        <v>4030566</v>
      </c>
      <c r="G100" s="8">
        <f t="shared" si="2"/>
        <v>2.7605762483212154E-3</v>
      </c>
    </row>
    <row r="101" spans="1:7" x14ac:dyDescent="0.25">
      <c r="A101" s="5" t="s">
        <v>677</v>
      </c>
      <c r="B101" s="5" t="s">
        <v>162</v>
      </c>
      <c r="C101" s="5" t="s">
        <v>163</v>
      </c>
      <c r="D101" s="42" t="s">
        <v>678</v>
      </c>
      <c r="E101" s="6">
        <v>1000</v>
      </c>
      <c r="F101" s="7">
        <v>921320</v>
      </c>
      <c r="G101" s="8">
        <f t="shared" ref="G101:G132" si="3">F101/$F$222</f>
        <v>6.3102157590355851E-4</v>
      </c>
    </row>
    <row r="102" spans="1:7" x14ac:dyDescent="0.25">
      <c r="A102" s="5" t="s">
        <v>398</v>
      </c>
      <c r="B102" s="5" t="s">
        <v>254</v>
      </c>
      <c r="C102" s="5" t="s">
        <v>255</v>
      </c>
      <c r="D102" s="33" t="s">
        <v>132</v>
      </c>
      <c r="E102" s="6">
        <v>950</v>
      </c>
      <c r="F102" s="7">
        <v>667650.5</v>
      </c>
      <c r="G102" s="8">
        <f t="shared" si="3"/>
        <v>4.5728071751703945E-4</v>
      </c>
    </row>
    <row r="103" spans="1:7" ht="30" x14ac:dyDescent="0.25">
      <c r="A103" s="5" t="s">
        <v>752</v>
      </c>
      <c r="B103" s="5" t="s">
        <v>753</v>
      </c>
      <c r="C103" s="11">
        <v>1057746555811</v>
      </c>
      <c r="D103" s="5" t="s">
        <v>751</v>
      </c>
      <c r="E103" s="6">
        <v>4000</v>
      </c>
      <c r="F103" s="7">
        <v>3583520</v>
      </c>
      <c r="G103" s="8">
        <f t="shared" si="3"/>
        <v>2.4543898294641601E-3</v>
      </c>
    </row>
    <row r="104" spans="1:7" x14ac:dyDescent="0.25">
      <c r="A104" s="5" t="s">
        <v>733</v>
      </c>
      <c r="B104" s="5" t="s">
        <v>214</v>
      </c>
      <c r="C104" s="42" t="s">
        <v>215</v>
      </c>
      <c r="D104" s="5" t="s">
        <v>732</v>
      </c>
      <c r="E104" s="6">
        <v>2800</v>
      </c>
      <c r="F104" s="7">
        <v>2834572.22</v>
      </c>
      <c r="G104" s="8">
        <f t="shared" si="3"/>
        <v>1.9414277658976777E-3</v>
      </c>
    </row>
    <row r="105" spans="1:7" ht="30" x14ac:dyDescent="0.25">
      <c r="A105" s="5" t="s">
        <v>309</v>
      </c>
      <c r="B105" s="5" t="s">
        <v>170</v>
      </c>
      <c r="C105" s="33" t="s">
        <v>171</v>
      </c>
      <c r="D105" s="5" t="s">
        <v>602</v>
      </c>
      <c r="E105" s="6">
        <v>3200</v>
      </c>
      <c r="F105" s="7">
        <v>2891232</v>
      </c>
      <c r="G105" s="8">
        <f t="shared" si="3"/>
        <v>1.9802346339412987E-3</v>
      </c>
    </row>
    <row r="106" spans="1:7" ht="30" x14ac:dyDescent="0.25">
      <c r="A106" s="5" t="s">
        <v>407</v>
      </c>
      <c r="B106" s="5" t="s">
        <v>638</v>
      </c>
      <c r="C106" s="9" t="s">
        <v>265</v>
      </c>
      <c r="D106" s="5" t="s">
        <v>598</v>
      </c>
      <c r="E106" s="6">
        <v>17000</v>
      </c>
      <c r="F106" s="7">
        <v>17318580</v>
      </c>
      <c r="G106" s="8">
        <f t="shared" si="3"/>
        <v>1.1861674167511669E-2</v>
      </c>
    </row>
    <row r="107" spans="1:7" ht="30" x14ac:dyDescent="0.25">
      <c r="A107" s="5" t="s">
        <v>340</v>
      </c>
      <c r="B107" s="5" t="s">
        <v>198</v>
      </c>
      <c r="C107" s="42" t="s">
        <v>199</v>
      </c>
      <c r="D107" s="5" t="s">
        <v>100</v>
      </c>
      <c r="E107" s="6">
        <v>13000</v>
      </c>
      <c r="F107" s="7">
        <v>10731240</v>
      </c>
      <c r="G107" s="8">
        <f t="shared" si="3"/>
        <v>7.3499370210125727E-3</v>
      </c>
    </row>
    <row r="108" spans="1:7" x14ac:dyDescent="0.25">
      <c r="A108" s="5" t="s">
        <v>457</v>
      </c>
      <c r="B108" s="5" t="s">
        <v>499</v>
      </c>
      <c r="C108" s="33" t="s">
        <v>500</v>
      </c>
      <c r="D108" s="5" t="s">
        <v>479</v>
      </c>
      <c r="E108" s="6">
        <v>11990</v>
      </c>
      <c r="F108" s="7">
        <v>10260372.119999999</v>
      </c>
      <c r="G108" s="8">
        <f t="shared" si="3"/>
        <v>7.0274347507047873E-3</v>
      </c>
    </row>
    <row r="109" spans="1:7" x14ac:dyDescent="0.25">
      <c r="A109" s="5" t="s">
        <v>380</v>
      </c>
      <c r="B109" s="5" t="s">
        <v>242</v>
      </c>
      <c r="C109" s="5" t="s">
        <v>243</v>
      </c>
      <c r="D109" s="5" t="s">
        <v>82</v>
      </c>
      <c r="E109" s="6">
        <v>2905</v>
      </c>
      <c r="F109" s="7">
        <v>2665715.15</v>
      </c>
      <c r="G109" s="8">
        <f t="shared" si="3"/>
        <v>1.8257758160714962E-3</v>
      </c>
    </row>
    <row r="110" spans="1:7" x14ac:dyDescent="0.25">
      <c r="A110" s="5" t="s">
        <v>449</v>
      </c>
      <c r="B110" s="5" t="s">
        <v>206</v>
      </c>
      <c r="C110" s="5" t="s">
        <v>207</v>
      </c>
      <c r="D110" s="5" t="s">
        <v>471</v>
      </c>
      <c r="E110" s="6">
        <v>3000</v>
      </c>
      <c r="F110" s="7">
        <v>2525250</v>
      </c>
      <c r="G110" s="8">
        <f t="shared" si="3"/>
        <v>1.7295697852542668E-3</v>
      </c>
    </row>
    <row r="111" spans="1:7" x14ac:dyDescent="0.25">
      <c r="A111" s="5" t="s">
        <v>345</v>
      </c>
      <c r="B111" s="5" t="s">
        <v>206</v>
      </c>
      <c r="C111" s="5" t="s">
        <v>207</v>
      </c>
      <c r="D111" s="5" t="s">
        <v>64</v>
      </c>
      <c r="E111" s="6">
        <v>1000</v>
      </c>
      <c r="F111" s="7">
        <v>787682.32</v>
      </c>
      <c r="G111" s="8">
        <f t="shared" si="3"/>
        <v>5.3949174974793888E-4</v>
      </c>
    </row>
    <row r="112" spans="1:7" x14ac:dyDescent="0.25">
      <c r="A112" s="5" t="s">
        <v>315</v>
      </c>
      <c r="B112" s="5" t="s">
        <v>176</v>
      </c>
      <c r="C112" s="5" t="s">
        <v>177</v>
      </c>
      <c r="D112" s="5" t="s">
        <v>103</v>
      </c>
      <c r="E112" s="6">
        <v>23500</v>
      </c>
      <c r="F112" s="7">
        <v>19919070</v>
      </c>
      <c r="G112" s="8">
        <f t="shared" si="3"/>
        <v>1.3642776605233029E-2</v>
      </c>
    </row>
    <row r="113" spans="1:7" x14ac:dyDescent="0.25">
      <c r="A113" s="5" t="s">
        <v>451</v>
      </c>
      <c r="B113" s="5" t="s">
        <v>224</v>
      </c>
      <c r="C113" s="5" t="s">
        <v>225</v>
      </c>
      <c r="D113" s="5" t="s">
        <v>473</v>
      </c>
      <c r="E113" s="6">
        <v>20109</v>
      </c>
      <c r="F113" s="7">
        <v>19940888.760000002</v>
      </c>
      <c r="G113" s="8">
        <f t="shared" si="3"/>
        <v>1.365772049912382E-2</v>
      </c>
    </row>
    <row r="114" spans="1:7" ht="30" x14ac:dyDescent="0.25">
      <c r="A114" s="5" t="s">
        <v>383</v>
      </c>
      <c r="B114" s="5" t="s">
        <v>246</v>
      </c>
      <c r="C114" s="5" t="s">
        <v>247</v>
      </c>
      <c r="D114" s="5" t="s">
        <v>137</v>
      </c>
      <c r="E114" s="6">
        <v>3250</v>
      </c>
      <c r="F114" s="7">
        <v>2661450.0299999998</v>
      </c>
      <c r="G114" s="8">
        <f t="shared" si="3"/>
        <v>1.8228545913680078E-3</v>
      </c>
    </row>
    <row r="115" spans="1:7" x14ac:dyDescent="0.25">
      <c r="A115" s="5" t="s">
        <v>755</v>
      </c>
      <c r="B115" s="5" t="s">
        <v>214</v>
      </c>
      <c r="C115" s="5" t="s">
        <v>215</v>
      </c>
      <c r="D115" s="5" t="s">
        <v>754</v>
      </c>
      <c r="E115" s="6">
        <v>460</v>
      </c>
      <c r="F115" s="7">
        <v>432262</v>
      </c>
      <c r="G115" s="8">
        <f t="shared" si="3"/>
        <v>2.9606070468808231E-4</v>
      </c>
    </row>
    <row r="116" spans="1:7" x14ac:dyDescent="0.25">
      <c r="A116" s="5" t="s">
        <v>445</v>
      </c>
      <c r="B116" s="5" t="s">
        <v>495</v>
      </c>
      <c r="C116" s="5" t="s">
        <v>496</v>
      </c>
      <c r="D116" s="5" t="s">
        <v>467</v>
      </c>
      <c r="E116" s="6">
        <v>15000</v>
      </c>
      <c r="F116" s="7">
        <v>13075800</v>
      </c>
      <c r="G116" s="8">
        <f t="shared" si="3"/>
        <v>8.9557503605693471E-3</v>
      </c>
    </row>
    <row r="117" spans="1:7" x14ac:dyDescent="0.25">
      <c r="A117" s="5" t="s">
        <v>44</v>
      </c>
      <c r="B117" s="5" t="s">
        <v>162</v>
      </c>
      <c r="C117" s="5" t="s">
        <v>163</v>
      </c>
      <c r="D117" s="5" t="s">
        <v>92</v>
      </c>
      <c r="E117" s="6">
        <v>31000</v>
      </c>
      <c r="F117" s="7">
        <v>29826433.620000001</v>
      </c>
      <c r="G117" s="8">
        <f t="shared" si="3"/>
        <v>2.0428432191285633E-2</v>
      </c>
    </row>
    <row r="118" spans="1:7" x14ac:dyDescent="0.25">
      <c r="A118" s="5" t="s">
        <v>709</v>
      </c>
      <c r="B118" s="5" t="s">
        <v>284</v>
      </c>
      <c r="C118" s="5" t="s">
        <v>285</v>
      </c>
      <c r="D118" s="5" t="s">
        <v>708</v>
      </c>
      <c r="E118" s="6">
        <v>3750</v>
      </c>
      <c r="F118" s="7">
        <v>3373650</v>
      </c>
      <c r="G118" s="8">
        <f t="shared" si="3"/>
        <v>2.3106477006328311E-3</v>
      </c>
    </row>
    <row r="119" spans="1:7" x14ac:dyDescent="0.25">
      <c r="A119" s="5" t="s">
        <v>439</v>
      </c>
      <c r="B119" s="5" t="s">
        <v>485</v>
      </c>
      <c r="C119" s="5" t="s">
        <v>486</v>
      </c>
      <c r="D119" s="42" t="s">
        <v>461</v>
      </c>
      <c r="E119" s="6">
        <v>28800</v>
      </c>
      <c r="F119" s="7">
        <v>23454144</v>
      </c>
      <c r="G119" s="8">
        <f t="shared" si="3"/>
        <v>1.6063985269340719E-2</v>
      </c>
    </row>
    <row r="120" spans="1:7" ht="30" x14ac:dyDescent="0.25">
      <c r="A120" s="5" t="s">
        <v>418</v>
      </c>
      <c r="B120" s="5" t="s">
        <v>276</v>
      </c>
      <c r="C120" s="5" t="s">
        <v>277</v>
      </c>
      <c r="D120" s="13" t="s">
        <v>152</v>
      </c>
      <c r="E120" s="6">
        <v>9800</v>
      </c>
      <c r="F120" s="7">
        <v>8605184</v>
      </c>
      <c r="G120" s="8">
        <f t="shared" si="3"/>
        <v>5.893779325988893E-3</v>
      </c>
    </row>
    <row r="121" spans="1:7" x14ac:dyDescent="0.25">
      <c r="A121" s="5" t="s">
        <v>425</v>
      </c>
      <c r="B121" s="5" t="s">
        <v>282</v>
      </c>
      <c r="C121" s="5" t="s">
        <v>283</v>
      </c>
      <c r="D121" s="5" t="s">
        <v>105</v>
      </c>
      <c r="E121" s="6">
        <v>1500</v>
      </c>
      <c r="F121" s="7">
        <v>1363680</v>
      </c>
      <c r="G121" s="8">
        <f t="shared" si="3"/>
        <v>9.3399850500169824E-4</v>
      </c>
    </row>
    <row r="122" spans="1:7" ht="30" x14ac:dyDescent="0.25">
      <c r="A122" s="5" t="s">
        <v>343</v>
      </c>
      <c r="B122" s="5" t="s">
        <v>204</v>
      </c>
      <c r="C122" s="5" t="s">
        <v>205</v>
      </c>
      <c r="D122" s="5" t="s">
        <v>57</v>
      </c>
      <c r="E122" s="6">
        <v>2500</v>
      </c>
      <c r="F122" s="7">
        <v>2021340.75</v>
      </c>
      <c r="G122" s="8">
        <f t="shared" si="3"/>
        <v>1.3844371396508064E-3</v>
      </c>
    </row>
    <row r="123" spans="1:7" x14ac:dyDescent="0.25">
      <c r="A123" s="5" t="s">
        <v>520</v>
      </c>
      <c r="B123" s="5" t="s">
        <v>296</v>
      </c>
      <c r="C123" s="5" t="s">
        <v>297</v>
      </c>
      <c r="D123" s="5" t="s">
        <v>49</v>
      </c>
      <c r="E123" s="6">
        <v>6555</v>
      </c>
      <c r="F123" s="7">
        <v>5227782.93</v>
      </c>
      <c r="G123" s="8">
        <f t="shared" si="3"/>
        <v>3.5805624788025031E-3</v>
      </c>
    </row>
    <row r="124" spans="1:7" ht="30" x14ac:dyDescent="0.25">
      <c r="A124" s="5" t="s">
        <v>624</v>
      </c>
      <c r="B124" s="5" t="s">
        <v>198</v>
      </c>
      <c r="C124" s="5" t="s">
        <v>199</v>
      </c>
      <c r="D124" s="5" t="s">
        <v>620</v>
      </c>
      <c r="E124" s="6">
        <v>9900</v>
      </c>
      <c r="F124" s="7">
        <v>7860600</v>
      </c>
      <c r="G124" s="8">
        <f t="shared" si="3"/>
        <v>5.3838060603780572E-3</v>
      </c>
    </row>
    <row r="125" spans="1:7" ht="30" x14ac:dyDescent="0.25">
      <c r="A125" s="5" t="s">
        <v>639</v>
      </c>
      <c r="B125" s="5" t="s">
        <v>638</v>
      </c>
      <c r="C125" s="9" t="s">
        <v>265</v>
      </c>
      <c r="D125" s="5" t="s">
        <v>637</v>
      </c>
      <c r="E125" s="6">
        <v>3800</v>
      </c>
      <c r="F125" s="7">
        <v>3301668</v>
      </c>
      <c r="G125" s="8">
        <f t="shared" si="3"/>
        <v>2.2613464859878763E-3</v>
      </c>
    </row>
    <row r="126" spans="1:7" x14ac:dyDescent="0.25">
      <c r="A126" s="5" t="s">
        <v>667</v>
      </c>
      <c r="B126" s="5" t="s">
        <v>174</v>
      </c>
      <c r="C126" s="9" t="s">
        <v>175</v>
      </c>
      <c r="D126" s="5" t="s">
        <v>664</v>
      </c>
      <c r="E126" s="6">
        <v>3000</v>
      </c>
      <c r="F126" s="7">
        <v>3061025.73</v>
      </c>
      <c r="G126" s="8">
        <f t="shared" si="3"/>
        <v>2.0965281118676903E-3</v>
      </c>
    </row>
    <row r="127" spans="1:7" x14ac:dyDescent="0.25">
      <c r="A127" s="5" t="s">
        <v>657</v>
      </c>
      <c r="B127" s="5" t="s">
        <v>656</v>
      </c>
      <c r="C127" s="9" t="s">
        <v>661</v>
      </c>
      <c r="D127" s="5" t="s">
        <v>652</v>
      </c>
      <c r="E127" s="6">
        <v>4000</v>
      </c>
      <c r="F127" s="7">
        <v>3676000</v>
      </c>
      <c r="G127" s="8">
        <f t="shared" si="3"/>
        <v>2.5177303358458309E-3</v>
      </c>
    </row>
    <row r="128" spans="1:7" x14ac:dyDescent="0.25">
      <c r="A128" s="5" t="s">
        <v>673</v>
      </c>
      <c r="B128" s="5" t="s">
        <v>242</v>
      </c>
      <c r="C128" s="42" t="s">
        <v>243</v>
      </c>
      <c r="D128" s="5" t="s">
        <v>674</v>
      </c>
      <c r="E128" s="6">
        <v>3000</v>
      </c>
      <c r="F128" s="7">
        <v>2691870</v>
      </c>
      <c r="G128" s="8">
        <f t="shared" si="3"/>
        <v>1.8436895427511744E-3</v>
      </c>
    </row>
    <row r="129" spans="1:8" x14ac:dyDescent="0.25">
      <c r="A129" s="5" t="s">
        <v>675</v>
      </c>
      <c r="B129" s="5" t="s">
        <v>627</v>
      </c>
      <c r="C129" s="9" t="s">
        <v>629</v>
      </c>
      <c r="D129" s="5" t="s">
        <v>676</v>
      </c>
      <c r="E129" s="6">
        <v>5000</v>
      </c>
      <c r="F129" s="7">
        <v>4198800</v>
      </c>
      <c r="G129" s="8">
        <f t="shared" si="3"/>
        <v>2.8758014510743947E-3</v>
      </c>
    </row>
    <row r="130" spans="1:8" x14ac:dyDescent="0.25">
      <c r="A130" s="5" t="s">
        <v>721</v>
      </c>
      <c r="B130" s="5" t="s">
        <v>162</v>
      </c>
      <c r="C130" s="42" t="s">
        <v>163</v>
      </c>
      <c r="D130" s="5" t="s">
        <v>723</v>
      </c>
      <c r="E130" s="6">
        <v>2870</v>
      </c>
      <c r="F130" s="7">
        <v>2173192.7000000002</v>
      </c>
      <c r="G130" s="8">
        <f t="shared" si="3"/>
        <v>1.4884421072983429E-3</v>
      </c>
    </row>
    <row r="131" spans="1:8" x14ac:dyDescent="0.25">
      <c r="A131" s="5" t="s">
        <v>720</v>
      </c>
      <c r="B131" s="5" t="s">
        <v>162</v>
      </c>
      <c r="C131" s="33" t="s">
        <v>163</v>
      </c>
      <c r="D131" s="5" t="s">
        <v>722</v>
      </c>
      <c r="E131" s="6">
        <v>10000</v>
      </c>
      <c r="F131" s="7">
        <v>7252900</v>
      </c>
      <c r="G131" s="8">
        <f t="shared" si="3"/>
        <v>4.967586058992445E-3</v>
      </c>
    </row>
    <row r="132" spans="1:8" x14ac:dyDescent="0.25">
      <c r="A132" s="5" t="s">
        <v>696</v>
      </c>
      <c r="B132" s="5" t="s">
        <v>224</v>
      </c>
      <c r="C132" s="5" t="s">
        <v>225</v>
      </c>
      <c r="D132" s="5" t="s">
        <v>694</v>
      </c>
      <c r="E132" s="6">
        <v>550</v>
      </c>
      <c r="F132" s="7">
        <v>476861</v>
      </c>
      <c r="G132" s="8">
        <f t="shared" si="3"/>
        <v>3.266070200440095E-4</v>
      </c>
    </row>
    <row r="133" spans="1:8" x14ac:dyDescent="0.25">
      <c r="A133" s="5" t="s">
        <v>699</v>
      </c>
      <c r="B133" s="5" t="s">
        <v>697</v>
      </c>
      <c r="C133" s="9" t="s">
        <v>698</v>
      </c>
      <c r="D133" s="5" t="s">
        <v>695</v>
      </c>
      <c r="E133" s="6">
        <v>4000</v>
      </c>
      <c r="F133" s="7">
        <v>3928640</v>
      </c>
      <c r="G133" s="8">
        <f t="shared" ref="G133:G143" si="4">F133/$F$222</f>
        <v>2.6907660790580429E-3</v>
      </c>
    </row>
    <row r="134" spans="1:8" x14ac:dyDescent="0.25">
      <c r="A134" s="5" t="s">
        <v>691</v>
      </c>
      <c r="B134" s="5" t="s">
        <v>690</v>
      </c>
      <c r="C134" s="9" t="s">
        <v>692</v>
      </c>
      <c r="D134" s="5" t="s">
        <v>682</v>
      </c>
      <c r="E134" s="6">
        <v>7033</v>
      </c>
      <c r="F134" s="7">
        <v>6443295.1900000004</v>
      </c>
      <c r="G134" s="8">
        <f t="shared" si="4"/>
        <v>4.4130793696062374E-3</v>
      </c>
    </row>
    <row r="135" spans="1:8" ht="30" x14ac:dyDescent="0.25">
      <c r="A135" s="5" t="s">
        <v>688</v>
      </c>
      <c r="B135" s="5" t="s">
        <v>687</v>
      </c>
      <c r="C135" s="33" t="s">
        <v>689</v>
      </c>
      <c r="D135" s="5" t="s">
        <v>684</v>
      </c>
      <c r="E135" s="6">
        <v>8000</v>
      </c>
      <c r="F135" s="7">
        <v>6982240</v>
      </c>
      <c r="G135" s="8">
        <f t="shared" si="4"/>
        <v>4.7822082318161579E-3</v>
      </c>
    </row>
    <row r="136" spans="1:8" ht="30" x14ac:dyDescent="0.25">
      <c r="A136" s="5" t="s">
        <v>704</v>
      </c>
      <c r="B136" s="5" t="s">
        <v>178</v>
      </c>
      <c r="C136" s="5" t="s">
        <v>179</v>
      </c>
      <c r="D136" s="5" t="s">
        <v>705</v>
      </c>
      <c r="E136" s="6">
        <v>6250</v>
      </c>
      <c r="F136" s="7">
        <v>5345687.5</v>
      </c>
      <c r="G136" s="8">
        <f t="shared" si="4"/>
        <v>3.6613165355554571E-3</v>
      </c>
    </row>
    <row r="137" spans="1:8" x14ac:dyDescent="0.25">
      <c r="A137" s="5" t="s">
        <v>716</v>
      </c>
      <c r="B137" s="5" t="s">
        <v>214</v>
      </c>
      <c r="C137" s="5" t="s">
        <v>215</v>
      </c>
      <c r="D137" s="5" t="s">
        <v>717</v>
      </c>
      <c r="E137" s="6">
        <v>8000</v>
      </c>
      <c r="F137" s="7">
        <v>6850560</v>
      </c>
      <c r="G137" s="8">
        <f t="shared" si="4"/>
        <v>4.6920192408955435E-3</v>
      </c>
    </row>
    <row r="138" spans="1:8" ht="30" x14ac:dyDescent="0.25">
      <c r="A138" s="5" t="s">
        <v>726</v>
      </c>
      <c r="B138" s="5" t="s">
        <v>178</v>
      </c>
      <c r="C138" s="5" t="s">
        <v>179</v>
      </c>
      <c r="D138" s="5" t="s">
        <v>724</v>
      </c>
      <c r="E138" s="6">
        <v>2500</v>
      </c>
      <c r="F138" s="7">
        <v>2277007.73</v>
      </c>
      <c r="G138" s="8">
        <f t="shared" si="4"/>
        <v>1.5595460927030614E-3</v>
      </c>
    </row>
    <row r="139" spans="1:8" x14ac:dyDescent="0.25">
      <c r="A139" s="5" t="s">
        <v>718</v>
      </c>
      <c r="B139" s="5" t="s">
        <v>627</v>
      </c>
      <c r="C139" s="9" t="s">
        <v>629</v>
      </c>
      <c r="D139" s="5" t="s">
        <v>719</v>
      </c>
      <c r="E139" s="6">
        <v>68995</v>
      </c>
      <c r="F139" s="7">
        <v>67462621.049999997</v>
      </c>
      <c r="G139" s="8">
        <f t="shared" si="4"/>
        <v>4.6205845362692198E-2</v>
      </c>
    </row>
    <row r="140" spans="1:8" x14ac:dyDescent="0.25">
      <c r="A140" s="5" t="s">
        <v>728</v>
      </c>
      <c r="B140" s="5" t="s">
        <v>727</v>
      </c>
      <c r="C140" s="9" t="s">
        <v>729</v>
      </c>
      <c r="D140" s="5" t="s">
        <v>725</v>
      </c>
      <c r="E140" s="6">
        <v>2000</v>
      </c>
      <c r="F140" s="7">
        <v>1780460</v>
      </c>
      <c r="G140" s="8">
        <f t="shared" si="4"/>
        <v>1.2194554281175377E-3</v>
      </c>
    </row>
    <row r="141" spans="1:8" x14ac:dyDescent="0.25">
      <c r="A141" s="5" t="s">
        <v>741</v>
      </c>
      <c r="B141" s="5" t="s">
        <v>208</v>
      </c>
      <c r="C141" s="33" t="s">
        <v>209</v>
      </c>
      <c r="D141" s="5" t="s">
        <v>740</v>
      </c>
      <c r="E141" s="6">
        <v>8000</v>
      </c>
      <c r="F141" s="7">
        <v>7238400</v>
      </c>
      <c r="G141" s="8">
        <f t="shared" si="4"/>
        <v>4.9576548593543157E-3</v>
      </c>
    </row>
    <row r="142" spans="1:8" x14ac:dyDescent="0.25">
      <c r="A142" s="5" t="s">
        <v>762</v>
      </c>
      <c r="B142" s="5" t="s">
        <v>208</v>
      </c>
      <c r="C142" s="5" t="s">
        <v>209</v>
      </c>
      <c r="D142" s="5" t="s">
        <v>759</v>
      </c>
      <c r="E142" s="6">
        <v>11000</v>
      </c>
      <c r="F142" s="7">
        <v>10349350</v>
      </c>
      <c r="G142" s="8">
        <f t="shared" si="4"/>
        <v>7.0883766189570327E-3</v>
      </c>
    </row>
    <row r="143" spans="1:8" ht="16.5" customHeight="1" x14ac:dyDescent="0.25">
      <c r="A143" s="5" t="s">
        <v>300</v>
      </c>
      <c r="B143" s="5"/>
      <c r="C143" s="5"/>
      <c r="D143" s="5"/>
      <c r="E143" s="6"/>
      <c r="F143" s="7">
        <f>SUM(F5:F142)</f>
        <v>1205283611.6600001</v>
      </c>
      <c r="G143" s="8">
        <f t="shared" si="4"/>
        <v>0.82551118399733625</v>
      </c>
      <c r="H143" s="47"/>
    </row>
    <row r="144" spans="1:8" ht="16.5" customHeight="1" x14ac:dyDescent="0.25">
      <c r="A144" s="13"/>
      <c r="B144" s="13"/>
      <c r="C144" s="13"/>
      <c r="D144" s="13"/>
      <c r="E144" s="14"/>
      <c r="F144" s="15"/>
      <c r="G144" s="16"/>
    </row>
    <row r="145" spans="1:7" ht="16.5" customHeight="1" x14ac:dyDescent="0.25">
      <c r="A145" s="17" t="s">
        <v>525</v>
      </c>
      <c r="B145" s="13"/>
      <c r="C145" s="13"/>
      <c r="D145" s="13"/>
      <c r="E145" s="14"/>
      <c r="F145" s="15"/>
      <c r="G145" s="16"/>
    </row>
    <row r="146" spans="1:7" ht="45" x14ac:dyDescent="0.25">
      <c r="A146" s="5" t="s">
        <v>0</v>
      </c>
      <c r="B146" s="5" t="s">
        <v>20</v>
      </c>
      <c r="C146" s="5" t="s">
        <v>1</v>
      </c>
      <c r="D146" s="5" t="s">
        <v>22</v>
      </c>
      <c r="E146" s="5" t="s">
        <v>10</v>
      </c>
      <c r="F146" s="5" t="s">
        <v>6</v>
      </c>
      <c r="G146" s="5" t="s">
        <v>523</v>
      </c>
    </row>
    <row r="147" spans="1:7" ht="30" x14ac:dyDescent="0.25">
      <c r="A147" s="5" t="s">
        <v>428</v>
      </c>
      <c r="B147" s="5" t="s">
        <v>286</v>
      </c>
      <c r="C147" s="5" t="s">
        <v>287</v>
      </c>
      <c r="D147" s="5" t="s">
        <v>153</v>
      </c>
      <c r="E147" s="6">
        <v>32005</v>
      </c>
      <c r="F147" s="7">
        <v>2547598</v>
      </c>
      <c r="G147" s="8">
        <f t="shared" ref="G147:G166" si="5">F147/$F$222</f>
        <v>1.7448761610827442E-3</v>
      </c>
    </row>
    <row r="148" spans="1:7" ht="30" x14ac:dyDescent="0.25">
      <c r="A148" s="5" t="s">
        <v>429</v>
      </c>
      <c r="B148" s="5" t="s">
        <v>230</v>
      </c>
      <c r="C148" s="5" t="s">
        <v>231</v>
      </c>
      <c r="D148" s="5" t="s">
        <v>155</v>
      </c>
      <c r="E148" s="6">
        <v>420</v>
      </c>
      <c r="F148" s="7">
        <v>8001840</v>
      </c>
      <c r="G148" s="8">
        <f t="shared" si="5"/>
        <v>5.4805427939566389E-3</v>
      </c>
    </row>
    <row r="149" spans="1:7" x14ac:dyDescent="0.25">
      <c r="A149" s="5" t="s">
        <v>430</v>
      </c>
      <c r="B149" s="5" t="s">
        <v>288</v>
      </c>
      <c r="C149" s="5" t="s">
        <v>289</v>
      </c>
      <c r="D149" s="5" t="s">
        <v>154</v>
      </c>
      <c r="E149" s="6">
        <v>7300</v>
      </c>
      <c r="F149" s="7">
        <v>1662940</v>
      </c>
      <c r="G149" s="8">
        <f t="shared" si="5"/>
        <v>1.1389647673262966E-3</v>
      </c>
    </row>
    <row r="150" spans="1:7" x14ac:dyDescent="0.25">
      <c r="A150" s="5" t="s">
        <v>432</v>
      </c>
      <c r="B150" s="5" t="s">
        <v>240</v>
      </c>
      <c r="C150" s="5" t="s">
        <v>241</v>
      </c>
      <c r="D150" s="5" t="s">
        <v>157</v>
      </c>
      <c r="E150" s="6">
        <v>24750</v>
      </c>
      <c r="F150" s="7">
        <v>5383125</v>
      </c>
      <c r="G150" s="8">
        <f t="shared" si="5"/>
        <v>3.6869578656556282E-3</v>
      </c>
    </row>
    <row r="151" spans="1:7" ht="30" x14ac:dyDescent="0.25">
      <c r="A151" s="5" t="s">
        <v>431</v>
      </c>
      <c r="B151" s="5" t="s">
        <v>290</v>
      </c>
      <c r="C151" s="5" t="s">
        <v>291</v>
      </c>
      <c r="D151" s="5" t="s">
        <v>156</v>
      </c>
      <c r="E151" s="6">
        <v>1660</v>
      </c>
      <c r="F151" s="7">
        <v>8158900</v>
      </c>
      <c r="G151" s="8">
        <f t="shared" si="5"/>
        <v>5.5881148087955799E-3</v>
      </c>
    </row>
    <row r="152" spans="1:7" x14ac:dyDescent="0.25">
      <c r="A152" s="5" t="s">
        <v>435</v>
      </c>
      <c r="B152" s="5" t="s">
        <v>503</v>
      </c>
      <c r="C152" s="5" t="s">
        <v>504</v>
      </c>
      <c r="D152" s="5" t="s">
        <v>483</v>
      </c>
      <c r="E152" s="6">
        <v>43</v>
      </c>
      <c r="F152" s="7">
        <v>1285.7</v>
      </c>
      <c r="G152" s="8">
        <f t="shared" si="5"/>
        <v>8.8058919825815698E-7</v>
      </c>
    </row>
    <row r="153" spans="1:7" ht="16.5" customHeight="1" x14ac:dyDescent="0.25">
      <c r="A153" s="5" t="s">
        <v>438</v>
      </c>
      <c r="B153" s="5" t="s">
        <v>284</v>
      </c>
      <c r="C153" s="5" t="s">
        <v>285</v>
      </c>
      <c r="D153" s="5" t="s">
        <v>160</v>
      </c>
      <c r="E153" s="6">
        <v>58000</v>
      </c>
      <c r="F153" s="7">
        <v>7598580</v>
      </c>
      <c r="G153" s="8">
        <f t="shared" si="5"/>
        <v>5.2043458583654559E-3</v>
      </c>
    </row>
    <row r="154" spans="1:7" ht="30" x14ac:dyDescent="0.25">
      <c r="A154" s="5" t="s">
        <v>436</v>
      </c>
      <c r="B154" s="5" t="s">
        <v>266</v>
      </c>
      <c r="C154" s="5" t="s">
        <v>267</v>
      </c>
      <c r="D154" s="5" t="s">
        <v>161</v>
      </c>
      <c r="E154" s="6">
        <v>6450</v>
      </c>
      <c r="F154" s="7">
        <v>2270400</v>
      </c>
      <c r="G154" s="8">
        <f t="shared" si="5"/>
        <v>1.55502039023514E-3</v>
      </c>
    </row>
    <row r="155" spans="1:7" ht="30" x14ac:dyDescent="0.25">
      <c r="A155" s="5" t="s">
        <v>645</v>
      </c>
      <c r="B155" s="5" t="s">
        <v>644</v>
      </c>
      <c r="C155" s="5" t="s">
        <v>647</v>
      </c>
      <c r="D155" s="5" t="s">
        <v>642</v>
      </c>
      <c r="E155" s="6">
        <v>8900</v>
      </c>
      <c r="F155" s="7">
        <v>1579750</v>
      </c>
      <c r="G155" s="8">
        <f t="shared" si="5"/>
        <v>1.0819870778162274E-3</v>
      </c>
    </row>
    <row r="156" spans="1:7" ht="16.5" customHeight="1" x14ac:dyDescent="0.25">
      <c r="A156" s="5" t="s">
        <v>646</v>
      </c>
      <c r="B156" s="5" t="s">
        <v>260</v>
      </c>
      <c r="C156" s="5" t="s">
        <v>261</v>
      </c>
      <c r="D156" s="5" t="s">
        <v>643</v>
      </c>
      <c r="E156" s="6">
        <v>1000</v>
      </c>
      <c r="F156" s="7">
        <v>1314000</v>
      </c>
      <c r="G156" s="8">
        <f t="shared" si="5"/>
        <v>8.9997216031050648E-4</v>
      </c>
    </row>
    <row r="157" spans="1:7" ht="30" x14ac:dyDescent="0.25">
      <c r="A157" s="5" t="s">
        <v>672</v>
      </c>
      <c r="B157" s="5" t="s">
        <v>671</v>
      </c>
      <c r="C157" s="18">
        <v>1027402166835</v>
      </c>
      <c r="D157" s="5" t="s">
        <v>670</v>
      </c>
      <c r="E157" s="6">
        <v>10000</v>
      </c>
      <c r="F157" s="7">
        <v>476200</v>
      </c>
      <c r="G157" s="8">
        <f t="shared" si="5"/>
        <v>3.2615429432257472E-4</v>
      </c>
    </row>
    <row r="158" spans="1:7" ht="16.5" customHeight="1" x14ac:dyDescent="0.25">
      <c r="A158" s="5" t="s">
        <v>434</v>
      </c>
      <c r="B158" s="5" t="s">
        <v>292</v>
      </c>
      <c r="C158" s="5" t="s">
        <v>293</v>
      </c>
      <c r="D158" s="5" t="s">
        <v>158</v>
      </c>
      <c r="E158" s="6">
        <v>444</v>
      </c>
      <c r="F158" s="7">
        <v>497546.4</v>
      </c>
      <c r="G158" s="8">
        <f t="shared" si="5"/>
        <v>3.4077466397466926E-4</v>
      </c>
    </row>
    <row r="159" spans="1:7" x14ac:dyDescent="0.25">
      <c r="A159" s="5" t="s">
        <v>565</v>
      </c>
      <c r="B159" s="5" t="s">
        <v>280</v>
      </c>
      <c r="C159" s="5" t="s">
        <v>281</v>
      </c>
      <c r="D159" s="5" t="s">
        <v>564</v>
      </c>
      <c r="E159" s="6">
        <v>41500</v>
      </c>
      <c r="F159" s="7">
        <v>524145</v>
      </c>
      <c r="G159" s="8">
        <f t="shared" si="5"/>
        <v>3.5899231960879031E-4</v>
      </c>
    </row>
    <row r="160" spans="1:7" ht="30" x14ac:dyDescent="0.25">
      <c r="A160" s="5" t="s">
        <v>433</v>
      </c>
      <c r="B160" s="5" t="s">
        <v>248</v>
      </c>
      <c r="C160" s="5" t="s">
        <v>249</v>
      </c>
      <c r="D160" s="5" t="s">
        <v>159</v>
      </c>
      <c r="E160" s="6">
        <v>2704</v>
      </c>
      <c r="F160" s="7">
        <v>828505.59999999998</v>
      </c>
      <c r="G160" s="8">
        <f t="shared" si="5"/>
        <v>5.6745203551092263E-4</v>
      </c>
    </row>
    <row r="161" spans="1:16" x14ac:dyDescent="0.25">
      <c r="A161" s="5" t="s">
        <v>745</v>
      </c>
      <c r="B161" s="5" t="s">
        <v>252</v>
      </c>
      <c r="C161" s="5" t="s">
        <v>253</v>
      </c>
      <c r="D161" s="5" t="s">
        <v>742</v>
      </c>
      <c r="E161" s="6">
        <v>20</v>
      </c>
      <c r="F161" s="7">
        <v>211560</v>
      </c>
      <c r="G161" s="8">
        <f t="shared" si="5"/>
        <v>1.4489962727191077E-4</v>
      </c>
    </row>
    <row r="162" spans="1:16" x14ac:dyDescent="0.25">
      <c r="A162" s="5" t="s">
        <v>736</v>
      </c>
      <c r="B162" s="5" t="s">
        <v>737</v>
      </c>
      <c r="C162" s="9" t="s">
        <v>738</v>
      </c>
      <c r="D162" s="5" t="s">
        <v>739</v>
      </c>
      <c r="E162" s="6">
        <v>52300000</v>
      </c>
      <c r="F162" s="7">
        <v>1051230</v>
      </c>
      <c r="G162" s="8">
        <f t="shared" si="5"/>
        <v>7.1999827555800134E-4</v>
      </c>
    </row>
    <row r="163" spans="1:16" x14ac:dyDescent="0.25">
      <c r="A163" s="5" t="s">
        <v>569</v>
      </c>
      <c r="B163" s="5" t="s">
        <v>568</v>
      </c>
      <c r="C163" s="12" t="s">
        <v>567</v>
      </c>
      <c r="D163" s="5" t="s">
        <v>566</v>
      </c>
      <c r="E163" s="6">
        <v>230000</v>
      </c>
      <c r="F163" s="7">
        <v>593170</v>
      </c>
      <c r="G163" s="8">
        <f t="shared" si="5"/>
        <v>4.0626825443788671E-4</v>
      </c>
    </row>
    <row r="164" spans="1:16" ht="30" x14ac:dyDescent="0.25">
      <c r="A164" s="5" t="s">
        <v>437</v>
      </c>
      <c r="B164" s="5" t="s">
        <v>505</v>
      </c>
      <c r="C164" s="5" t="s">
        <v>506</v>
      </c>
      <c r="D164" s="5" t="s">
        <v>484</v>
      </c>
      <c r="E164" s="6">
        <v>3</v>
      </c>
      <c r="F164" s="7">
        <v>286.52999999999997</v>
      </c>
      <c r="G164" s="8">
        <f t="shared" si="5"/>
        <v>1.9624735395264033E-7</v>
      </c>
    </row>
    <row r="165" spans="1:16" ht="16.5" customHeight="1" x14ac:dyDescent="0.25">
      <c r="A165" s="5" t="s">
        <v>744</v>
      </c>
      <c r="B165" s="5" t="s">
        <v>208</v>
      </c>
      <c r="C165" s="5" t="s">
        <v>209</v>
      </c>
      <c r="D165" s="5" t="s">
        <v>743</v>
      </c>
      <c r="E165" s="6">
        <v>130000</v>
      </c>
      <c r="F165" s="7">
        <v>1001910</v>
      </c>
      <c r="G165" s="8">
        <f t="shared" si="5"/>
        <v>6.862184985819632E-4</v>
      </c>
    </row>
    <row r="166" spans="1:16" ht="16.5" customHeight="1" x14ac:dyDescent="0.25">
      <c r="A166" s="5" t="s">
        <v>300</v>
      </c>
      <c r="B166" s="5"/>
      <c r="C166" s="5"/>
      <c r="D166" s="5"/>
      <c r="E166" s="6"/>
      <c r="F166" s="7">
        <f>SUM(F147:F165)</f>
        <v>43702972.230000004</v>
      </c>
      <c r="G166" s="8">
        <f t="shared" si="5"/>
        <v>2.9932616689363149E-2</v>
      </c>
    </row>
    <row r="168" spans="1:16" x14ac:dyDescent="0.25">
      <c r="A168" s="3" t="s">
        <v>526</v>
      </c>
    </row>
    <row r="169" spans="1:16" ht="45" customHeight="1" x14ac:dyDescent="0.25">
      <c r="A169" s="5" t="s">
        <v>3</v>
      </c>
      <c r="B169" s="5" t="s">
        <v>1</v>
      </c>
      <c r="C169" s="5" t="s">
        <v>534</v>
      </c>
      <c r="D169" s="5" t="s">
        <v>7</v>
      </c>
      <c r="E169" s="5" t="s">
        <v>5</v>
      </c>
      <c r="F169" s="5" t="s">
        <v>12</v>
      </c>
      <c r="G169" s="5" t="s">
        <v>523</v>
      </c>
    </row>
    <row r="170" spans="1:16" ht="16.5" customHeight="1" x14ac:dyDescent="0.25">
      <c r="A170" s="5" t="s">
        <v>282</v>
      </c>
      <c r="B170" s="5" t="s">
        <v>283</v>
      </c>
      <c r="C170" s="19" t="s">
        <v>763</v>
      </c>
      <c r="D170" s="20">
        <v>44648</v>
      </c>
      <c r="E170" s="6">
        <v>7500000</v>
      </c>
      <c r="F170" s="7">
        <v>7587879.4500000002</v>
      </c>
      <c r="G170" s="8">
        <f t="shared" ref="G170:G176" si="6">F170/$F$222</f>
        <v>5.1970169412421602E-3</v>
      </c>
      <c r="M170" s="48"/>
      <c r="O170" s="47"/>
      <c r="P170" s="47"/>
    </row>
    <row r="171" spans="1:16" ht="16.5" customHeight="1" x14ac:dyDescent="0.25">
      <c r="A171" s="33" t="s">
        <v>302</v>
      </c>
      <c r="B171" s="11">
        <v>1027700167110</v>
      </c>
      <c r="C171" s="19" t="s">
        <v>764</v>
      </c>
      <c r="D171" s="20">
        <v>44692</v>
      </c>
      <c r="E171" s="6">
        <v>35500000</v>
      </c>
      <c r="F171" s="7">
        <v>35833413.119999997</v>
      </c>
      <c r="G171" s="8">
        <f t="shared" si="6"/>
        <v>2.4542674442089227E-2</v>
      </c>
      <c r="M171" s="48"/>
      <c r="O171" s="47"/>
      <c r="P171" s="47"/>
    </row>
    <row r="172" spans="1:16" ht="16.5" customHeight="1" x14ac:dyDescent="0.25">
      <c r="A172" s="42" t="s">
        <v>302</v>
      </c>
      <c r="B172" s="11">
        <v>1027700167110</v>
      </c>
      <c r="C172" s="19" t="s">
        <v>768</v>
      </c>
      <c r="D172" s="20">
        <v>44677</v>
      </c>
      <c r="E172" s="6" t="s">
        <v>769</v>
      </c>
      <c r="F172" s="7">
        <v>13060263.01</v>
      </c>
      <c r="G172" s="8">
        <f t="shared" si="6"/>
        <v>8.9451089157786129E-3</v>
      </c>
      <c r="M172" s="48"/>
      <c r="O172" s="47"/>
      <c r="P172" s="47"/>
    </row>
    <row r="173" spans="1:16" ht="16.5" customHeight="1" x14ac:dyDescent="0.25">
      <c r="A173" s="5" t="s">
        <v>282</v>
      </c>
      <c r="B173" s="5" t="s">
        <v>283</v>
      </c>
      <c r="C173" s="19" t="s">
        <v>765</v>
      </c>
      <c r="D173" s="20">
        <v>44648</v>
      </c>
      <c r="E173" s="6">
        <v>3700000</v>
      </c>
      <c r="F173" s="7">
        <v>3729170.19</v>
      </c>
      <c r="G173" s="8">
        <f t="shared" si="6"/>
        <v>2.5541471476863333E-3</v>
      </c>
      <c r="M173" s="48"/>
      <c r="O173" s="47"/>
      <c r="P173" s="47"/>
    </row>
    <row r="174" spans="1:16" ht="16.5" customHeight="1" x14ac:dyDescent="0.25">
      <c r="A174" s="5" t="s">
        <v>282</v>
      </c>
      <c r="B174" s="5" t="s">
        <v>283</v>
      </c>
      <c r="C174" s="19" t="s">
        <v>756</v>
      </c>
      <c r="D174" s="20">
        <v>44662</v>
      </c>
      <c r="E174" s="6">
        <v>4300000</v>
      </c>
      <c r="F174" s="7">
        <v>4368747.41</v>
      </c>
      <c r="G174" s="8">
        <f t="shared" si="6"/>
        <v>2.9922001860187447E-3</v>
      </c>
      <c r="M174" s="48"/>
      <c r="O174" s="47"/>
      <c r="P174" s="47"/>
    </row>
    <row r="175" spans="1:16" ht="16.5" customHeight="1" x14ac:dyDescent="0.25">
      <c r="A175" s="5" t="s">
        <v>282</v>
      </c>
      <c r="B175" s="5" t="s">
        <v>283</v>
      </c>
      <c r="C175" s="19" t="s">
        <v>757</v>
      </c>
      <c r="D175" s="20">
        <v>44630</v>
      </c>
      <c r="E175" s="6">
        <v>10700000</v>
      </c>
      <c r="F175" s="7">
        <v>10862458.76</v>
      </c>
      <c r="G175" s="8">
        <f t="shared" si="6"/>
        <v>7.4398101038972491E-3</v>
      </c>
      <c r="M175" s="48"/>
      <c r="O175" s="47"/>
      <c r="P175" s="47"/>
    </row>
    <row r="176" spans="1:16" ht="17.25" customHeight="1" x14ac:dyDescent="0.25">
      <c r="A176" s="5" t="s">
        <v>300</v>
      </c>
      <c r="B176" s="5"/>
      <c r="C176" s="5"/>
      <c r="D176" s="5"/>
      <c r="E176" s="6"/>
      <c r="F176" s="7">
        <f>SUM(F170:F175)</f>
        <v>75441931.939999998</v>
      </c>
      <c r="G176" s="8">
        <f t="shared" si="6"/>
        <v>5.1670957736712327E-2</v>
      </c>
      <c r="M176" s="48"/>
      <c r="O176" s="47"/>
      <c r="P176" s="47"/>
    </row>
    <row r="178" spans="1:31" x14ac:dyDescent="0.25">
      <c r="A178" s="3" t="s">
        <v>527</v>
      </c>
    </row>
    <row r="179" spans="1:31" ht="58.5" customHeight="1" x14ac:dyDescent="0.25">
      <c r="A179" s="5" t="s">
        <v>11</v>
      </c>
      <c r="B179" s="5" t="s">
        <v>8</v>
      </c>
      <c r="C179" s="5" t="s">
        <v>9</v>
      </c>
      <c r="D179" s="5" t="s">
        <v>17</v>
      </c>
      <c r="E179" s="5" t="s">
        <v>10</v>
      </c>
      <c r="F179" s="5" t="s">
        <v>6</v>
      </c>
      <c r="G179" s="5" t="s">
        <v>523</v>
      </c>
    </row>
    <row r="180" spans="1:31" ht="45" customHeight="1" x14ac:dyDescent="0.25">
      <c r="A180" s="5" t="s">
        <v>507</v>
      </c>
      <c r="B180" s="5" t="s">
        <v>508</v>
      </c>
      <c r="C180" s="5" t="s">
        <v>509</v>
      </c>
      <c r="D180" s="5" t="s">
        <v>510</v>
      </c>
      <c r="E180" s="21">
        <v>34678.27233</v>
      </c>
      <c r="F180" s="7">
        <v>22708719.850000001</v>
      </c>
      <c r="G180" s="8">
        <f>F180/$F$222</f>
        <v>1.5553436576324645E-2</v>
      </c>
    </row>
    <row r="181" spans="1:31" ht="17.25" customHeight="1" x14ac:dyDescent="0.25">
      <c r="A181" s="5" t="s">
        <v>300</v>
      </c>
      <c r="B181" s="5"/>
      <c r="C181" s="5"/>
      <c r="D181" s="5"/>
      <c r="E181" s="6"/>
      <c r="F181" s="7">
        <f>F180</f>
        <v>22708719.850000001</v>
      </c>
      <c r="G181" s="8">
        <f>F181/$F$222</f>
        <v>1.5553436576324645E-2</v>
      </c>
    </row>
    <row r="183" spans="1:31" x14ac:dyDescent="0.25">
      <c r="A183" s="3" t="s">
        <v>528</v>
      </c>
    </row>
    <row r="184" spans="1:31" ht="42.75" customHeight="1" x14ac:dyDescent="0.25">
      <c r="A184" s="5" t="s">
        <v>15</v>
      </c>
      <c r="B184" s="5" t="s">
        <v>14</v>
      </c>
      <c r="C184" s="5" t="s">
        <v>16</v>
      </c>
      <c r="D184" s="55" t="s">
        <v>13</v>
      </c>
      <c r="E184" s="57"/>
      <c r="F184" s="5" t="s">
        <v>6</v>
      </c>
      <c r="G184" s="5" t="s">
        <v>523</v>
      </c>
    </row>
    <row r="185" spans="1:31" ht="17.25" customHeight="1" x14ac:dyDescent="0.25">
      <c r="A185" s="5" t="s">
        <v>300</v>
      </c>
      <c r="B185" s="5"/>
      <c r="C185" s="5"/>
      <c r="D185" s="55"/>
      <c r="E185" s="57"/>
      <c r="F185" s="7"/>
      <c r="G185" s="8"/>
    </row>
    <row r="187" spans="1:31" x14ac:dyDescent="0.25">
      <c r="A187" s="3" t="s">
        <v>529</v>
      </c>
    </row>
    <row r="188" spans="1:31" ht="47.25" customHeight="1" x14ac:dyDescent="0.25">
      <c r="A188" s="5" t="s">
        <v>3</v>
      </c>
      <c r="B188" s="5" t="s">
        <v>1</v>
      </c>
      <c r="C188" s="5" t="s">
        <v>534</v>
      </c>
      <c r="D188" s="55" t="s">
        <v>4</v>
      </c>
      <c r="E188" s="57"/>
      <c r="F188" s="10" t="s">
        <v>18</v>
      </c>
      <c r="G188" s="5" t="s">
        <v>523</v>
      </c>
    </row>
    <row r="189" spans="1:31" x14ac:dyDescent="0.25">
      <c r="A189" s="5" t="s">
        <v>302</v>
      </c>
      <c r="B189" s="11">
        <v>1027700167110</v>
      </c>
      <c r="C189" s="24" t="s">
        <v>552</v>
      </c>
      <c r="D189" s="71" t="s">
        <v>301</v>
      </c>
      <c r="E189" s="71"/>
      <c r="F189" s="7">
        <v>69113.73</v>
      </c>
      <c r="G189" s="8">
        <f t="shared" ref="G189:G195" si="7">F189/$F$222</f>
        <v>4.7336706921778584E-5</v>
      </c>
      <c r="L189" s="50"/>
      <c r="M189" s="50"/>
      <c r="N189" s="50"/>
      <c r="AD189" s="48"/>
      <c r="AE189" s="48"/>
    </row>
    <row r="190" spans="1:31" x14ac:dyDescent="0.25">
      <c r="A190" s="5" t="s">
        <v>302</v>
      </c>
      <c r="B190" s="11">
        <v>1027700167110</v>
      </c>
      <c r="C190" s="24" t="s">
        <v>553</v>
      </c>
      <c r="D190" s="71" t="s">
        <v>301</v>
      </c>
      <c r="E190" s="71"/>
      <c r="F190" s="7">
        <v>550193.11</v>
      </c>
      <c r="G190" s="8">
        <f t="shared" si="7"/>
        <v>3.7683293896092552E-4</v>
      </c>
      <c r="L190" s="50"/>
      <c r="M190" s="50"/>
      <c r="N190" s="50"/>
      <c r="AD190" s="48"/>
      <c r="AE190" s="48"/>
    </row>
    <row r="191" spans="1:31" ht="30" x14ac:dyDescent="0.25">
      <c r="A191" s="5" t="s">
        <v>511</v>
      </c>
      <c r="B191" s="11">
        <v>1021600000124</v>
      </c>
      <c r="C191" s="24" t="s">
        <v>554</v>
      </c>
      <c r="D191" s="71" t="s">
        <v>301</v>
      </c>
      <c r="E191" s="71"/>
      <c r="F191" s="7">
        <v>27294.04</v>
      </c>
      <c r="G191" s="8">
        <f t="shared" si="7"/>
        <v>1.8693969666972129E-5</v>
      </c>
      <c r="L191" s="50"/>
      <c r="M191" s="50"/>
      <c r="N191" s="50"/>
      <c r="AD191" s="48"/>
      <c r="AE191" s="48"/>
    </row>
    <row r="192" spans="1:31" ht="30" x14ac:dyDescent="0.25">
      <c r="A192" s="5" t="s">
        <v>511</v>
      </c>
      <c r="B192" s="11">
        <v>1021600000124</v>
      </c>
      <c r="C192" s="24" t="s">
        <v>555</v>
      </c>
      <c r="D192" s="71" t="s">
        <v>301</v>
      </c>
      <c r="E192" s="71"/>
      <c r="F192" s="7">
        <v>9829140.9600000009</v>
      </c>
      <c r="G192" s="8">
        <f t="shared" si="7"/>
        <v>6.7320800789708425E-3</v>
      </c>
      <c r="L192" s="50"/>
      <c r="M192" s="50"/>
      <c r="N192" s="50"/>
      <c r="AD192" s="48"/>
      <c r="AE192" s="48"/>
    </row>
    <row r="193" spans="1:31" ht="30" x14ac:dyDescent="0.25">
      <c r="A193" s="5" t="s">
        <v>511</v>
      </c>
      <c r="B193" s="11">
        <v>1021600000124</v>
      </c>
      <c r="C193" s="24" t="s">
        <v>556</v>
      </c>
      <c r="D193" s="71" t="s">
        <v>301</v>
      </c>
      <c r="E193" s="71"/>
      <c r="F193" s="7">
        <v>199258.38</v>
      </c>
      <c r="G193" s="8">
        <f t="shared" si="7"/>
        <v>1.3647412078277919E-4</v>
      </c>
      <c r="L193" s="50"/>
      <c r="M193" s="50"/>
      <c r="N193" s="50"/>
      <c r="AD193" s="48"/>
      <c r="AE193" s="48"/>
    </row>
    <row r="194" spans="1:31" x14ac:dyDescent="0.25">
      <c r="A194" s="5" t="s">
        <v>303</v>
      </c>
      <c r="B194" s="11">
        <v>1027700167110</v>
      </c>
      <c r="C194" s="24" t="s">
        <v>557</v>
      </c>
      <c r="D194" s="71" t="s">
        <v>301</v>
      </c>
      <c r="E194" s="71"/>
      <c r="F194" s="7">
        <v>7484348.1100000003</v>
      </c>
      <c r="G194" s="8">
        <f t="shared" si="7"/>
        <v>5.1261072580460858E-3</v>
      </c>
      <c r="L194" s="50"/>
      <c r="M194" s="50"/>
      <c r="N194" s="50"/>
      <c r="AD194" s="48"/>
      <c r="AE194" s="48"/>
    </row>
    <row r="195" spans="1:31" x14ac:dyDescent="0.25">
      <c r="A195" s="5" t="s">
        <v>300</v>
      </c>
      <c r="B195" s="78"/>
      <c r="C195" s="78"/>
      <c r="D195" s="77"/>
      <c r="E195" s="77"/>
      <c r="F195" s="7">
        <f>SUM(F189:F194)</f>
        <v>18159348.330000002</v>
      </c>
      <c r="G195" s="8">
        <f t="shared" si="7"/>
        <v>1.2437525073349383E-2</v>
      </c>
    </row>
    <row r="197" spans="1:31" ht="15.75" x14ac:dyDescent="0.25">
      <c r="A197" s="3" t="s">
        <v>530</v>
      </c>
      <c r="B197" s="27"/>
    </row>
    <row r="198" spans="1:31" ht="44.25" customHeight="1" x14ac:dyDescent="0.25">
      <c r="A198" s="5" t="s">
        <v>19</v>
      </c>
      <c r="B198" s="12" t="s">
        <v>1</v>
      </c>
      <c r="C198" s="12" t="s">
        <v>541</v>
      </c>
      <c r="D198" s="59" t="s">
        <v>545</v>
      </c>
      <c r="E198" s="60"/>
      <c r="F198" s="10" t="s">
        <v>18</v>
      </c>
      <c r="G198" s="5" t="s">
        <v>523</v>
      </c>
    </row>
    <row r="199" spans="1:31" ht="29.25" customHeight="1" x14ac:dyDescent="0.25">
      <c r="A199" s="5" t="s">
        <v>512</v>
      </c>
      <c r="B199" s="28">
        <v>1027700075941</v>
      </c>
      <c r="C199" s="5" t="s">
        <v>558</v>
      </c>
      <c r="D199" s="69" t="s">
        <v>559</v>
      </c>
      <c r="E199" s="70"/>
      <c r="F199" s="7">
        <v>487117.87</v>
      </c>
      <c r="G199" s="8">
        <f>F199/$F$222</f>
        <v>3.3363205615658486E-4</v>
      </c>
    </row>
    <row r="200" spans="1:31" ht="30" x14ac:dyDescent="0.25">
      <c r="A200" s="5" t="s">
        <v>513</v>
      </c>
      <c r="B200" s="28">
        <v>1027708015576</v>
      </c>
      <c r="C200" s="5" t="s">
        <v>542</v>
      </c>
      <c r="D200" s="69" t="s">
        <v>560</v>
      </c>
      <c r="E200" s="70"/>
      <c r="F200" s="7">
        <v>89044.67</v>
      </c>
      <c r="G200" s="8">
        <f>F200/$F$222</f>
        <v>6.0987613412508489E-5</v>
      </c>
    </row>
    <row r="201" spans="1:31" ht="45" x14ac:dyDescent="0.25">
      <c r="A201" s="5" t="s">
        <v>304</v>
      </c>
      <c r="B201" s="28">
        <v>1047796383030</v>
      </c>
      <c r="C201" s="5" t="s">
        <v>544</v>
      </c>
      <c r="D201" s="69" t="s">
        <v>561</v>
      </c>
      <c r="E201" s="70"/>
      <c r="F201" s="7">
        <v>6906335.8899999997</v>
      </c>
      <c r="G201" s="8">
        <f>F201/$F$222</f>
        <v>4.7302207235565335E-3</v>
      </c>
    </row>
    <row r="202" spans="1:31" x14ac:dyDescent="0.25">
      <c r="A202" s="5" t="s">
        <v>300</v>
      </c>
      <c r="B202" s="58"/>
      <c r="C202" s="59"/>
      <c r="D202" s="59"/>
      <c r="E202" s="60"/>
      <c r="F202" s="7">
        <f>SUM(F199:F201)</f>
        <v>7482498.4299999997</v>
      </c>
      <c r="G202" s="8">
        <f>F202/$F$222</f>
        <v>5.1248403931256261E-3</v>
      </c>
    </row>
    <row r="204" spans="1:31" x14ac:dyDescent="0.25">
      <c r="A204" s="3" t="s">
        <v>531</v>
      </c>
    </row>
    <row r="205" spans="1:31" ht="47.25" customHeight="1" x14ac:dyDescent="0.25">
      <c r="A205" s="5" t="s">
        <v>20</v>
      </c>
      <c r="B205" s="78" t="s">
        <v>1</v>
      </c>
      <c r="C205" s="78"/>
      <c r="D205" s="78" t="s">
        <v>22</v>
      </c>
      <c r="E205" s="78"/>
      <c r="F205" s="30" t="s">
        <v>21</v>
      </c>
      <c r="G205" s="5" t="s">
        <v>523</v>
      </c>
    </row>
    <row r="206" spans="1:31" ht="25.5" hidden="1" customHeight="1" x14ac:dyDescent="0.25">
      <c r="A206" s="33"/>
      <c r="B206" s="67"/>
      <c r="C206" s="68"/>
      <c r="D206" s="55"/>
      <c r="E206" s="57"/>
      <c r="F206" s="38"/>
      <c r="G206" s="8">
        <f>F206/$F$222</f>
        <v>0</v>
      </c>
    </row>
    <row r="207" spans="1:31" ht="15" customHeight="1" x14ac:dyDescent="0.25">
      <c r="A207" s="5" t="s">
        <v>300</v>
      </c>
      <c r="B207" s="65"/>
      <c r="C207" s="66"/>
      <c r="D207" s="55"/>
      <c r="E207" s="57"/>
      <c r="F207" s="7">
        <f>F206</f>
        <v>0</v>
      </c>
      <c r="G207" s="8">
        <f>F207/$F$222</f>
        <v>0</v>
      </c>
    </row>
    <row r="209" spans="1:7" x14ac:dyDescent="0.25">
      <c r="A209" s="3" t="s">
        <v>532</v>
      </c>
    </row>
    <row r="210" spans="1:7" ht="42" customHeight="1" x14ac:dyDescent="0.25">
      <c r="A210" s="5" t="s">
        <v>23</v>
      </c>
      <c r="B210" s="55" t="s">
        <v>20</v>
      </c>
      <c r="C210" s="57"/>
      <c r="D210" s="5" t="s">
        <v>22</v>
      </c>
      <c r="E210" s="5" t="s">
        <v>24</v>
      </c>
      <c r="F210" s="5" t="s">
        <v>21</v>
      </c>
      <c r="G210" s="5" t="s">
        <v>523</v>
      </c>
    </row>
    <row r="211" spans="1:7" ht="42" customHeight="1" x14ac:dyDescent="0.25">
      <c r="A211" s="5" t="s">
        <v>305</v>
      </c>
      <c r="B211" s="65" t="s">
        <v>162</v>
      </c>
      <c r="C211" s="66"/>
      <c r="D211" s="33" t="s">
        <v>127</v>
      </c>
      <c r="E211" s="6">
        <v>20402</v>
      </c>
      <c r="F211" s="7">
        <v>11449598.74</v>
      </c>
      <c r="G211" s="8">
        <f>F211/$F$222</f>
        <v>7.8419483354081072E-3</v>
      </c>
    </row>
    <row r="212" spans="1:7" ht="42" customHeight="1" x14ac:dyDescent="0.25">
      <c r="A212" s="33" t="s">
        <v>305</v>
      </c>
      <c r="B212" s="65" t="s">
        <v>162</v>
      </c>
      <c r="C212" s="66"/>
      <c r="D212" s="46" t="s">
        <v>91</v>
      </c>
      <c r="E212" s="6">
        <v>49095</v>
      </c>
      <c r="F212" s="7">
        <v>47720969.310000002</v>
      </c>
      <c r="G212" s="8">
        <f>F212/$F$222</f>
        <v>3.2684584354666729E-2</v>
      </c>
    </row>
    <row r="213" spans="1:7" ht="42" customHeight="1" x14ac:dyDescent="0.25">
      <c r="A213" s="5" t="s">
        <v>305</v>
      </c>
      <c r="B213" s="65" t="s">
        <v>162</v>
      </c>
      <c r="C213" s="66"/>
      <c r="D213" s="46" t="s">
        <v>770</v>
      </c>
      <c r="E213" s="6">
        <v>33564</v>
      </c>
      <c r="F213" s="7">
        <v>28095513.07</v>
      </c>
      <c r="G213" s="8">
        <f>F213/$F$222</f>
        <v>1.9242906843713829E-2</v>
      </c>
    </row>
    <row r="214" spans="1:7" x14ac:dyDescent="0.25">
      <c r="A214" s="5" t="s">
        <v>300</v>
      </c>
      <c r="B214" s="61"/>
      <c r="C214" s="61"/>
      <c r="D214" s="31"/>
      <c r="E214" s="1"/>
      <c r="F214" s="7">
        <f>SUM(F211:F213)</f>
        <v>87266081.120000005</v>
      </c>
      <c r="G214" s="8">
        <f>F214/$F$222</f>
        <v>5.9769439533788667E-2</v>
      </c>
    </row>
    <row r="216" spans="1:7" x14ac:dyDescent="0.25">
      <c r="A216" s="3" t="s">
        <v>533</v>
      </c>
    </row>
    <row r="217" spans="1:7" ht="45" x14ac:dyDescent="0.25">
      <c r="A217" s="62" t="s">
        <v>25</v>
      </c>
      <c r="B217" s="63"/>
      <c r="C217" s="63"/>
      <c r="D217" s="63"/>
      <c r="E217" s="64"/>
      <c r="F217" s="5" t="s">
        <v>21</v>
      </c>
      <c r="G217" s="5" t="s">
        <v>523</v>
      </c>
    </row>
    <row r="218" spans="1:7" hidden="1" x14ac:dyDescent="0.25">
      <c r="A218" s="52"/>
      <c r="B218" s="53"/>
      <c r="C218" s="53"/>
      <c r="D218" s="53"/>
      <c r="E218" s="54"/>
      <c r="F218" s="7"/>
      <c r="G218" s="8"/>
    </row>
    <row r="219" spans="1:7" hidden="1" x14ac:dyDescent="0.25">
      <c r="A219" s="52"/>
      <c r="B219" s="53"/>
      <c r="C219" s="53"/>
      <c r="D219" s="53"/>
      <c r="E219" s="54"/>
      <c r="F219" s="7"/>
      <c r="G219" s="8"/>
    </row>
    <row r="220" spans="1:7" x14ac:dyDescent="0.25">
      <c r="A220" s="55" t="s">
        <v>300</v>
      </c>
      <c r="B220" s="56"/>
      <c r="C220" s="56"/>
      <c r="D220" s="56"/>
      <c r="E220" s="57"/>
      <c r="F220" s="7"/>
      <c r="G220" s="8"/>
    </row>
    <row r="222" spans="1:7" x14ac:dyDescent="0.25">
      <c r="A222" s="72" t="s">
        <v>26</v>
      </c>
      <c r="B222" s="73"/>
      <c r="C222" s="73"/>
      <c r="D222" s="73"/>
      <c r="E222" s="74"/>
      <c r="F222" s="7">
        <f>F143+F166+F176+F181+F195+F202+F214+F207+F218</f>
        <v>1460045163.5599999</v>
      </c>
      <c r="G222" s="8">
        <f>F222/$F$222</f>
        <v>1</v>
      </c>
    </row>
  </sheetData>
  <mergeCells count="33">
    <mergeCell ref="D190:E190"/>
    <mergeCell ref="D191:E191"/>
    <mergeCell ref="D192:E192"/>
    <mergeCell ref="D193:E193"/>
    <mergeCell ref="D194:E194"/>
    <mergeCell ref="A1:G1"/>
    <mergeCell ref="D184:E184"/>
    <mergeCell ref="D188:E188"/>
    <mergeCell ref="D189:E189"/>
    <mergeCell ref="D185:E185"/>
    <mergeCell ref="B195:C195"/>
    <mergeCell ref="D195:E195"/>
    <mergeCell ref="B202:E202"/>
    <mergeCell ref="D198:E198"/>
    <mergeCell ref="D199:E199"/>
    <mergeCell ref="D200:E200"/>
    <mergeCell ref="D201:E201"/>
    <mergeCell ref="B205:C205"/>
    <mergeCell ref="D205:E205"/>
    <mergeCell ref="B207:C207"/>
    <mergeCell ref="D207:E207"/>
    <mergeCell ref="A222:E222"/>
    <mergeCell ref="B210:C210"/>
    <mergeCell ref="B214:C214"/>
    <mergeCell ref="A217:E217"/>
    <mergeCell ref="A220:E220"/>
    <mergeCell ref="A219:E219"/>
    <mergeCell ref="B211:C211"/>
    <mergeCell ref="A218:E218"/>
    <mergeCell ref="B213:C213"/>
    <mergeCell ref="B206:C206"/>
    <mergeCell ref="D206:E206"/>
    <mergeCell ref="B212:C2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2022-08-11T12:51:43Z</dcterms:modified>
</cp:coreProperties>
</file>